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7f918a4b570120/Documents/Virtzu Office Docs/Order Forms/2022 Order Forms/"/>
    </mc:Choice>
  </mc:AlternateContent>
  <xr:revisionPtr revIDLastSave="0" documentId="8_{861BB50C-FF87-4118-821D-691061661D33}" xr6:coauthVersionLast="47" xr6:coauthVersionMax="47" xr10:uidLastSave="{00000000-0000-0000-0000-000000000000}"/>
  <bookViews>
    <workbookView xWindow="-108" yWindow="-108" windowWidth="23256" windowHeight="12456" xr2:uid="{FE1A32A3-A7EB-43D1-A5D0-82E845AAC87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8" i="1" l="1"/>
  <c r="C116" i="1"/>
  <c r="D116" i="1"/>
  <c r="E116" i="1"/>
  <c r="F116" i="1"/>
  <c r="G116" i="1"/>
  <c r="H116" i="1"/>
  <c r="I116" i="1"/>
  <c r="J116" i="1"/>
  <c r="B116" i="1"/>
  <c r="C133" i="1"/>
  <c r="D133" i="1"/>
  <c r="E133" i="1"/>
  <c r="B133" i="1"/>
  <c r="B150" i="1"/>
  <c r="C141" i="1"/>
  <c r="D141" i="1"/>
  <c r="E141" i="1"/>
  <c r="F141" i="1"/>
  <c r="B141" i="1"/>
  <c r="R63" i="1"/>
  <c r="Q35" i="1" l="1"/>
  <c r="E51" i="1"/>
  <c r="C51" i="1"/>
  <c r="F51" i="1"/>
  <c r="H51" i="1"/>
  <c r="I51" i="1"/>
  <c r="B51" i="1"/>
  <c r="C71" i="1"/>
  <c r="C75" i="1" s="1"/>
  <c r="B75" i="1"/>
  <c r="D75" i="1"/>
  <c r="F75" i="1"/>
  <c r="K35" i="1"/>
  <c r="L35" i="1"/>
  <c r="M35" i="1"/>
  <c r="O35" i="1"/>
  <c r="G150" i="1" l="1"/>
  <c r="F150" i="1"/>
  <c r="E150" i="1"/>
  <c r="D150" i="1"/>
  <c r="C150" i="1"/>
  <c r="Q159" i="1" l="1"/>
  <c r="E71" i="1"/>
  <c r="E75" i="1" s="1"/>
  <c r="Q67" i="1"/>
  <c r="P67" i="1"/>
  <c r="N67" i="1"/>
  <c r="M67" i="1"/>
  <c r="I67" i="1"/>
  <c r="H67" i="1"/>
  <c r="F67" i="1"/>
  <c r="E67" i="1"/>
  <c r="D67" i="1"/>
  <c r="C67" i="1"/>
  <c r="B67" i="1"/>
  <c r="R67" i="1"/>
  <c r="O63" i="1"/>
  <c r="G63" i="1"/>
  <c r="G67" i="1" s="1"/>
  <c r="J59" i="1"/>
  <c r="I59" i="1"/>
  <c r="H59" i="1"/>
  <c r="F59" i="1"/>
  <c r="E59" i="1"/>
  <c r="C59" i="1"/>
  <c r="B59" i="1"/>
  <c r="K55" i="1"/>
  <c r="K59" i="1" s="1"/>
  <c r="G55" i="1"/>
  <c r="G59" i="1" s="1"/>
  <c r="D55" i="1"/>
  <c r="D59" i="1" s="1"/>
  <c r="G39" i="1"/>
  <c r="G51" i="1" s="1"/>
  <c r="D39" i="1"/>
  <c r="D51" i="1" s="1"/>
  <c r="J35" i="1"/>
  <c r="I35" i="1"/>
  <c r="H35" i="1"/>
  <c r="F35" i="1"/>
  <c r="E35" i="1"/>
  <c r="C35" i="1"/>
  <c r="B35" i="1"/>
  <c r="P15" i="1"/>
  <c r="P35" i="1" s="1"/>
  <c r="N15" i="1"/>
  <c r="N35" i="1" s="1"/>
  <c r="G15" i="1"/>
  <c r="G35" i="1" s="1"/>
  <c r="D15" i="1"/>
  <c r="D35" i="1" s="1"/>
  <c r="O67" i="1" l="1"/>
  <c r="N73" i="1"/>
</calcChain>
</file>

<file path=xl/sharedStrings.xml><?xml version="1.0" encoding="utf-8"?>
<sst xmlns="http://schemas.openxmlformats.org/spreadsheetml/2006/main" count="472" uniqueCount="339">
  <si>
    <t>SHIP TO:</t>
  </si>
  <si>
    <t>Buyer's Name:</t>
  </si>
  <si>
    <t>VISA/MC/AMEX</t>
  </si>
  <si>
    <t>Company:</t>
  </si>
  <si>
    <t>Name on Card:</t>
  </si>
  <si>
    <t>Address:</t>
  </si>
  <si>
    <t>Credit Card #:</t>
  </si>
  <si>
    <t>City:</t>
  </si>
  <si>
    <t>Expiration Date:</t>
  </si>
  <si>
    <t>Billing Address:</t>
  </si>
  <si>
    <t>Phone:</t>
  </si>
  <si>
    <t>Email:</t>
  </si>
  <si>
    <t>Core Fragrances</t>
  </si>
  <si>
    <t>SUGAR SCRUB</t>
  </si>
  <si>
    <t>BODY BUTTER</t>
  </si>
  <si>
    <t>Travel Set</t>
  </si>
  <si>
    <t>Travel Besties</t>
  </si>
  <si>
    <t>HAND CREAM</t>
  </si>
  <si>
    <t>SHOWER OIL &amp; BUBBLE BATH</t>
  </si>
  <si>
    <t>VELOUR BODY MELT</t>
  </si>
  <si>
    <t>Body Butter &amp;  Hand Cream Duo</t>
  </si>
  <si>
    <t xml:space="preserve">Wholesale Price </t>
  </si>
  <si>
    <t>16oz</t>
  </si>
  <si>
    <t>2oz</t>
  </si>
  <si>
    <t>Tester</t>
  </si>
  <si>
    <t>8oz</t>
  </si>
  <si>
    <t>Retail</t>
  </si>
  <si>
    <t>3oz</t>
  </si>
  <si>
    <t>10oz</t>
  </si>
  <si>
    <t>SRP</t>
  </si>
  <si>
    <t>BROWN SUGAR VANILLA</t>
  </si>
  <si>
    <t>LBSVS</t>
  </si>
  <si>
    <t>LBSVSmini</t>
  </si>
  <si>
    <t>TLBSVS</t>
  </si>
  <si>
    <t>LVBB</t>
  </si>
  <si>
    <t>LVBBmini</t>
  </si>
  <si>
    <t>TLVBB</t>
  </si>
  <si>
    <t>TSBSV</t>
  </si>
  <si>
    <t>SSBBTBSV</t>
  </si>
  <si>
    <t>LVHC</t>
  </si>
  <si>
    <t>TLVHC</t>
  </si>
  <si>
    <t>LVSO</t>
  </si>
  <si>
    <t>LVSOmini</t>
  </si>
  <si>
    <t>TLVSO</t>
  </si>
  <si>
    <t>LVBM</t>
  </si>
  <si>
    <t>TLVBM</t>
  </si>
  <si>
    <t>DUOBSV</t>
  </si>
  <si>
    <t>SUGAR COCONUT</t>
  </si>
  <si>
    <t>LCCS</t>
  </si>
  <si>
    <t>LCCSmini</t>
  </si>
  <si>
    <t>TLCCS</t>
  </si>
  <si>
    <t>LCCBB</t>
  </si>
  <si>
    <t>LCCBBmini</t>
  </si>
  <si>
    <t>TLCCBB</t>
  </si>
  <si>
    <t>TSSC</t>
  </si>
  <si>
    <t>SSBBTSC</t>
  </si>
  <si>
    <t>LCCHC</t>
  </si>
  <si>
    <t>TLCCHC</t>
  </si>
  <si>
    <t>LCCSO</t>
  </si>
  <si>
    <t>LCCSOmini</t>
  </si>
  <si>
    <t>TLCCSO</t>
  </si>
  <si>
    <t>LCCBM</t>
  </si>
  <si>
    <t>TLCCBM</t>
  </si>
  <si>
    <t>DUOSC</t>
  </si>
  <si>
    <t>SUGAR KISS</t>
  </si>
  <si>
    <t>LSKS</t>
  </si>
  <si>
    <t>LSKSmini</t>
  </si>
  <si>
    <t>TLSKS</t>
  </si>
  <si>
    <t>LSKBB</t>
  </si>
  <si>
    <t>LSKBBmini</t>
  </si>
  <si>
    <t>TLSKBB</t>
  </si>
  <si>
    <t>TSSK</t>
  </si>
  <si>
    <t>SSBBTSK</t>
  </si>
  <si>
    <t>LSKHC</t>
  </si>
  <si>
    <t>TLSKHC</t>
  </si>
  <si>
    <t>LSKSO</t>
  </si>
  <si>
    <t>LSKSOmini</t>
  </si>
  <si>
    <t>TLSKSO</t>
  </si>
  <si>
    <t>LSKBM</t>
  </si>
  <si>
    <t>TLSKBM</t>
  </si>
  <si>
    <t>DUOSK</t>
  </si>
  <si>
    <t>SUGAR LEMON BLOSSOM</t>
  </si>
  <si>
    <t>LLBS</t>
  </si>
  <si>
    <t>LLBSmini</t>
  </si>
  <si>
    <t>TLLBS</t>
  </si>
  <si>
    <t>LLBBB</t>
  </si>
  <si>
    <t>LLBBBmini</t>
  </si>
  <si>
    <t>TLLBBB</t>
  </si>
  <si>
    <t>TSSLB</t>
  </si>
  <si>
    <t>LLBHC</t>
  </si>
  <si>
    <t>TLLBHC</t>
  </si>
  <si>
    <t>LLBSO</t>
  </si>
  <si>
    <t>LLBSOmini</t>
  </si>
  <si>
    <t>TLLBSO</t>
  </si>
  <si>
    <t>LLBBM</t>
  </si>
  <si>
    <t>TLLBBM</t>
  </si>
  <si>
    <t>DUOSLB</t>
  </si>
  <si>
    <t>SUGAR REEF</t>
  </si>
  <si>
    <t>LSRS</t>
  </si>
  <si>
    <t>LSRSmini</t>
  </si>
  <si>
    <t>TLSRS</t>
  </si>
  <si>
    <t>LSRBB</t>
  </si>
  <si>
    <t>LSRBBmini</t>
  </si>
  <si>
    <t>TLSRBB</t>
  </si>
  <si>
    <t>TSSR</t>
  </si>
  <si>
    <t>SSBBTSCR</t>
  </si>
  <si>
    <t>LSRHC</t>
  </si>
  <si>
    <t>TLSRHC</t>
  </si>
  <si>
    <t>LSRSO</t>
  </si>
  <si>
    <t>LSRSOmini</t>
  </si>
  <si>
    <t>TLSRSO</t>
  </si>
  <si>
    <t>LSRBM</t>
  </si>
  <si>
    <t>TLSRBM</t>
  </si>
  <si>
    <t>DUOSR</t>
  </si>
  <si>
    <t>SUGAR TIARE FLOWER</t>
  </si>
  <si>
    <t>LTFS</t>
  </si>
  <si>
    <t>LTFSmini</t>
  </si>
  <si>
    <t>TLTFS</t>
  </si>
  <si>
    <t>LTFBB</t>
  </si>
  <si>
    <t>LTFBBmini</t>
  </si>
  <si>
    <t>TLTFBB</t>
  </si>
  <si>
    <t>TSSTF</t>
  </si>
  <si>
    <t>LTFHC</t>
  </si>
  <si>
    <t>TLTFHC</t>
  </si>
  <si>
    <t>LTFSO</t>
  </si>
  <si>
    <t>LTFSOmini</t>
  </si>
  <si>
    <t>TLTFSO</t>
  </si>
  <si>
    <t>LTFBM</t>
  </si>
  <si>
    <t>TLTFBM</t>
  </si>
  <si>
    <t>DUOSTF</t>
  </si>
  <si>
    <t>SUGAR LAVENDER</t>
  </si>
  <si>
    <t>LLVS</t>
  </si>
  <si>
    <t>LLVSmini</t>
  </si>
  <si>
    <t>TLLVS</t>
  </si>
  <si>
    <t>LLVBB</t>
  </si>
  <si>
    <t>LLVBBmini</t>
  </si>
  <si>
    <t>TLLVBB</t>
  </si>
  <si>
    <t>TSSL</t>
  </si>
  <si>
    <t>SSBBTSL</t>
  </si>
  <si>
    <t>LLVHC</t>
  </si>
  <si>
    <t>TLLVHC</t>
  </si>
  <si>
    <t>LLVSO</t>
  </si>
  <si>
    <t>LLVSOmini</t>
  </si>
  <si>
    <t>TLLVSO</t>
  </si>
  <si>
    <t>LLVBM</t>
  </si>
  <si>
    <t>TLLVBM</t>
  </si>
  <si>
    <t>DUOSL</t>
  </si>
  <si>
    <t>SUGAR PEPPERMINT</t>
  </si>
  <si>
    <t>LLPPS</t>
  </si>
  <si>
    <t>LPPSmini</t>
  </si>
  <si>
    <t>TLPPS</t>
  </si>
  <si>
    <t>SSBBTSP</t>
  </si>
  <si>
    <t xml:space="preserve"> </t>
  </si>
  <si>
    <t>SUGAR COFFEE</t>
  </si>
  <si>
    <t>LCBS</t>
  </si>
  <si>
    <t>LCBSmini</t>
  </si>
  <si>
    <t>TLCBS</t>
  </si>
  <si>
    <t>Unscented</t>
  </si>
  <si>
    <t>SUBTOTAL</t>
  </si>
  <si>
    <t xml:space="preserve">Limited Edition </t>
  </si>
  <si>
    <t>Mini Sets</t>
  </si>
  <si>
    <t xml:space="preserve">Travel set </t>
  </si>
  <si>
    <t>2oz scrub &amp; Butter</t>
  </si>
  <si>
    <t>Scrub, butter, oil</t>
  </si>
  <si>
    <t xml:space="preserve">Pumpkin Spice </t>
  </si>
  <si>
    <t>LPSS</t>
  </si>
  <si>
    <t>LPSSMINI</t>
  </si>
  <si>
    <t>TLPSS</t>
  </si>
  <si>
    <t>LPSBB</t>
  </si>
  <si>
    <t>LPSBBmini</t>
  </si>
  <si>
    <t>TLPSBB</t>
  </si>
  <si>
    <t>LPST</t>
  </si>
  <si>
    <t>Endless Summer</t>
  </si>
  <si>
    <t>LESS</t>
  </si>
  <si>
    <t>LESSmini</t>
  </si>
  <si>
    <t>TLESS</t>
  </si>
  <si>
    <t>LESSbb</t>
  </si>
  <si>
    <t>LESSBBMINI</t>
  </si>
  <si>
    <t>TLESSBB</t>
  </si>
  <si>
    <t>LESST</t>
  </si>
  <si>
    <t xml:space="preserve">Peachy Keen </t>
  </si>
  <si>
    <t>LPKS</t>
  </si>
  <si>
    <t>LPKSmini</t>
  </si>
  <si>
    <t>TPKS</t>
  </si>
  <si>
    <t>LPKbBB</t>
  </si>
  <si>
    <t>LPKBBMINI</t>
  </si>
  <si>
    <t>TLPKBB</t>
  </si>
  <si>
    <t xml:space="preserve">Aprés Ski </t>
  </si>
  <si>
    <t>LASS</t>
  </si>
  <si>
    <t>LASSMINI</t>
  </si>
  <si>
    <t>TLASS</t>
  </si>
  <si>
    <t>LASSBB</t>
  </si>
  <si>
    <t>LASSBBMINI</t>
  </si>
  <si>
    <t>TLASSBB</t>
  </si>
  <si>
    <t>LASST</t>
  </si>
  <si>
    <t>LMANS</t>
  </si>
  <si>
    <t>TLMANS</t>
  </si>
  <si>
    <t>Body Oil</t>
  </si>
  <si>
    <r>
      <rPr>
        <b/>
        <sz val="16"/>
        <color rgb="FFFF0000"/>
        <rFont val="Californian FB"/>
        <family val="1"/>
      </rPr>
      <t>B</t>
    </r>
    <r>
      <rPr>
        <b/>
        <sz val="16"/>
        <color rgb="FFFFC000"/>
        <rFont val="Californian FB"/>
        <family val="1"/>
      </rPr>
      <t>i</t>
    </r>
    <r>
      <rPr>
        <b/>
        <sz val="16"/>
        <color rgb="FF00B0F0"/>
        <rFont val="Californian FB"/>
        <family val="1"/>
      </rPr>
      <t>r</t>
    </r>
    <r>
      <rPr>
        <b/>
        <sz val="16"/>
        <color rgb="FF00B050"/>
        <rFont val="Californian FB"/>
        <family val="1"/>
      </rPr>
      <t>t</t>
    </r>
    <r>
      <rPr>
        <b/>
        <sz val="16"/>
        <color rgb="FF002060"/>
        <rFont val="Californian FB"/>
        <family val="1"/>
      </rPr>
      <t>h</t>
    </r>
    <r>
      <rPr>
        <b/>
        <sz val="16"/>
        <color rgb="FF7030A0"/>
        <rFont val="Californian FB"/>
        <family val="1"/>
      </rPr>
      <t>d</t>
    </r>
    <r>
      <rPr>
        <b/>
        <sz val="16"/>
        <color rgb="FFFF0000"/>
        <rFont val="Californian FB"/>
        <family val="1"/>
      </rPr>
      <t>a</t>
    </r>
    <r>
      <rPr>
        <b/>
        <sz val="16"/>
        <color rgb="FFFFFF00"/>
        <rFont val="Californian FB"/>
        <family val="1"/>
      </rPr>
      <t>y</t>
    </r>
    <r>
      <rPr>
        <b/>
        <sz val="16"/>
        <rFont val="Californian FB"/>
        <family val="1"/>
      </rPr>
      <t xml:space="preserve"> </t>
    </r>
    <r>
      <rPr>
        <b/>
        <sz val="16"/>
        <color rgb="FF00B0F0"/>
        <rFont val="Californian FB"/>
        <family val="1"/>
      </rPr>
      <t>C</t>
    </r>
    <r>
      <rPr>
        <b/>
        <sz val="16"/>
        <color rgb="FF00B050"/>
        <rFont val="Californian FB"/>
        <family val="1"/>
      </rPr>
      <t>a</t>
    </r>
    <r>
      <rPr>
        <b/>
        <sz val="16"/>
        <color rgb="FF002060"/>
        <rFont val="Californian FB"/>
        <family val="1"/>
      </rPr>
      <t>k</t>
    </r>
    <r>
      <rPr>
        <b/>
        <sz val="16"/>
        <color rgb="FF7030A0"/>
        <rFont val="Californian FB"/>
        <family val="1"/>
      </rPr>
      <t>e</t>
    </r>
    <r>
      <rPr>
        <b/>
        <sz val="16"/>
        <rFont val="Californian FB"/>
        <family val="1"/>
      </rPr>
      <t xml:space="preserve"> </t>
    </r>
  </si>
  <si>
    <t>LBDAYS</t>
  </si>
  <si>
    <t>LBDAYSMINI</t>
  </si>
  <si>
    <t>TLBDAYS</t>
  </si>
  <si>
    <t>LBDBB</t>
  </si>
  <si>
    <t>LBDBBMINI</t>
  </si>
  <si>
    <t>TLBDBB</t>
  </si>
  <si>
    <t>LBDAYT</t>
  </si>
  <si>
    <t>SSBBTTC</t>
  </si>
  <si>
    <t>LBDBO</t>
  </si>
  <si>
    <t>TLBDBO</t>
  </si>
  <si>
    <t xml:space="preserve">Signature Line </t>
  </si>
  <si>
    <t>THE SUGAR SCRUB</t>
  </si>
  <si>
    <t>THE BODY BUTTER</t>
  </si>
  <si>
    <t>THE OIL</t>
  </si>
  <si>
    <t>THE GOLDEN OIL</t>
  </si>
  <si>
    <t xml:space="preserve">Retail </t>
  </si>
  <si>
    <t>4oz</t>
  </si>
  <si>
    <t>1oz</t>
  </si>
  <si>
    <t>1oz Tester</t>
  </si>
  <si>
    <t>THE Collection</t>
  </si>
  <si>
    <t>TS08</t>
  </si>
  <si>
    <t>TS02</t>
  </si>
  <si>
    <t>TST08</t>
  </si>
  <si>
    <t>TBB08</t>
  </si>
  <si>
    <t>TBB02</t>
  </si>
  <si>
    <t>TBBT08</t>
  </si>
  <si>
    <t>TSTC</t>
  </si>
  <si>
    <t>LTO4OZ</t>
  </si>
  <si>
    <t>LTO1OZ</t>
  </si>
  <si>
    <t>LGTO4OZ</t>
  </si>
  <si>
    <t>LGTO1OZ</t>
  </si>
  <si>
    <t>TLGTO</t>
  </si>
  <si>
    <t>TLGTO1OZ</t>
  </si>
  <si>
    <t>Special Edition 16oz Body Butter</t>
  </si>
  <si>
    <t>6 Scrub Tower</t>
  </si>
  <si>
    <t>6 x 2oz</t>
  </si>
  <si>
    <t>VBMTRIO</t>
  </si>
  <si>
    <t>TVBMTRIO</t>
  </si>
  <si>
    <t>BB16SP</t>
  </si>
  <si>
    <t>BBT16SP</t>
  </si>
  <si>
    <t>LST6</t>
  </si>
  <si>
    <t xml:space="preserve">Birthday Cake </t>
  </si>
  <si>
    <t xml:space="preserve">Gift Ideas </t>
  </si>
  <si>
    <t>3x2 oz</t>
  </si>
  <si>
    <t xml:space="preserve">Velour Body Melt Trio </t>
  </si>
  <si>
    <t>SHOWER OIL</t>
  </si>
  <si>
    <t>BODY OIL</t>
  </si>
  <si>
    <t>68oz</t>
  </si>
  <si>
    <t>1 gal</t>
  </si>
  <si>
    <t>32oz</t>
  </si>
  <si>
    <t>LPSS68OZ</t>
  </si>
  <si>
    <t>LPSS1GAL</t>
  </si>
  <si>
    <t>LPSBB32OZ</t>
  </si>
  <si>
    <t>LPSBB1GAL</t>
  </si>
  <si>
    <t>LESS68OZ</t>
  </si>
  <si>
    <t>LESS1GAL</t>
  </si>
  <si>
    <t>LESBB32OZ</t>
  </si>
  <si>
    <t>LESBB1GAL</t>
  </si>
  <si>
    <t>LPKS68OZ</t>
  </si>
  <si>
    <t>LPKS1GAL</t>
  </si>
  <si>
    <t>LPKBB32OZ</t>
  </si>
  <si>
    <t>LMANS68OZ</t>
  </si>
  <si>
    <t>LMANS1GAL</t>
  </si>
  <si>
    <t>LMANBB32OZ</t>
  </si>
  <si>
    <t>LMANBB1GAL</t>
  </si>
  <si>
    <t>LBDAYS68OZ</t>
  </si>
  <si>
    <t>LBDAY1GAL</t>
  </si>
  <si>
    <t>LBDAYBB32OZ</t>
  </si>
  <si>
    <t>LBDAYBB1GAL</t>
  </si>
  <si>
    <t>LBDAYBO20OZ</t>
  </si>
  <si>
    <t>SS68TS</t>
  </si>
  <si>
    <t>SS128TS</t>
  </si>
  <si>
    <t>BB32TBB</t>
  </si>
  <si>
    <t>BB128TBB</t>
  </si>
  <si>
    <t>LTO32OZ</t>
  </si>
  <si>
    <t>LTO1GAL</t>
  </si>
  <si>
    <t>LBSVS68OZ</t>
  </si>
  <si>
    <t>LBSVS1GAL</t>
  </si>
  <si>
    <t>LVBB32OZ</t>
  </si>
  <si>
    <t>LVBB1GAL</t>
  </si>
  <si>
    <t>LVSO32OZ</t>
  </si>
  <si>
    <t>LCCS68OZ</t>
  </si>
  <si>
    <t>LCCS1GAL</t>
  </si>
  <si>
    <t>LCCBB32OZ</t>
  </si>
  <si>
    <t>LCCBB1GAL</t>
  </si>
  <si>
    <t>LCCSO32OZ</t>
  </si>
  <si>
    <t>LCCBM68OZ</t>
  </si>
  <si>
    <t>LCCBM1GAL</t>
  </si>
  <si>
    <t>LSKS68OZ</t>
  </si>
  <si>
    <t>LSKS1GAL</t>
  </si>
  <si>
    <t>LSKBB32OZ</t>
  </si>
  <si>
    <t>LSKBB1GALL</t>
  </si>
  <si>
    <t>LSKSO32OZ</t>
  </si>
  <si>
    <t>LSKBM68OZ</t>
  </si>
  <si>
    <t>LSKBM1GAL</t>
  </si>
  <si>
    <t>LLBS68OZ</t>
  </si>
  <si>
    <t>LLBS1GAL</t>
  </si>
  <si>
    <t>LLBBB32OZ</t>
  </si>
  <si>
    <t>LLBBB1GAL</t>
  </si>
  <si>
    <t>LLBSO32OZ</t>
  </si>
  <si>
    <t>LSRS68OZ</t>
  </si>
  <si>
    <t>LSRS1GAL</t>
  </si>
  <si>
    <t>LSRBB32OZ</t>
  </si>
  <si>
    <t>LSRBB1GAL</t>
  </si>
  <si>
    <t>LSRSO32OZ</t>
  </si>
  <si>
    <t>LTFS68OZ</t>
  </si>
  <si>
    <t>LTFS1GAL</t>
  </si>
  <si>
    <t>LTFBB32OZ</t>
  </si>
  <si>
    <t>LTFBB1GAL</t>
  </si>
  <si>
    <t>LTFSO32OZ</t>
  </si>
  <si>
    <t>LLVS68OZ</t>
  </si>
  <si>
    <t>LLVS1GAL</t>
  </si>
  <si>
    <t>LLVBB32OZ</t>
  </si>
  <si>
    <t>LLVBB1GAL</t>
  </si>
  <si>
    <t>LLVSO32OZ</t>
  </si>
  <si>
    <t>LLVBM68OZ</t>
  </si>
  <si>
    <t>LLVBM1GAL</t>
  </si>
  <si>
    <t>LLVBO32OZ</t>
  </si>
  <si>
    <t>LPPS68OZ</t>
  </si>
  <si>
    <t>LPPS1GAL</t>
  </si>
  <si>
    <t>LPPBB32OZ</t>
  </si>
  <si>
    <t>LPPBB1GAL</t>
  </si>
  <si>
    <t>LCBS68OZ</t>
  </si>
  <si>
    <t>LCBS1GAL</t>
  </si>
  <si>
    <t>LUBS68OZ</t>
  </si>
  <si>
    <t>LUBS1GAL</t>
  </si>
  <si>
    <t>LUBB32OZ</t>
  </si>
  <si>
    <t>LUBB1GAL</t>
  </si>
  <si>
    <r>
      <rPr>
        <sz val="20"/>
        <rFont val="Century Gothic"/>
        <family val="2"/>
      </rPr>
      <t>Professional</t>
    </r>
    <r>
      <rPr>
        <sz val="9"/>
        <rFont val="Century Gothic"/>
        <family val="2"/>
      </rPr>
      <t xml:space="preserve"> </t>
    </r>
    <r>
      <rPr>
        <sz val="20"/>
        <rFont val="Century Gothic"/>
        <family val="2"/>
      </rPr>
      <t xml:space="preserve"> Formats</t>
    </r>
  </si>
  <si>
    <t>Wholesale</t>
  </si>
  <si>
    <r>
      <rPr>
        <b/>
        <sz val="12"/>
        <color rgb="FFFF0000"/>
        <rFont val="Californian FB"/>
        <family val="1"/>
      </rPr>
      <t>B</t>
    </r>
    <r>
      <rPr>
        <b/>
        <sz val="12"/>
        <color rgb="FFFFC000"/>
        <rFont val="Californian FB"/>
        <family val="1"/>
      </rPr>
      <t>i</t>
    </r>
    <r>
      <rPr>
        <b/>
        <sz val="12"/>
        <color rgb="FF00B0F0"/>
        <rFont val="Californian FB"/>
        <family val="1"/>
      </rPr>
      <t>r</t>
    </r>
    <r>
      <rPr>
        <b/>
        <sz val="12"/>
        <color rgb="FF00B050"/>
        <rFont val="Californian FB"/>
        <family val="1"/>
      </rPr>
      <t>t</t>
    </r>
    <r>
      <rPr>
        <b/>
        <sz val="12"/>
        <color rgb="FF002060"/>
        <rFont val="Californian FB"/>
        <family val="1"/>
      </rPr>
      <t>h</t>
    </r>
    <r>
      <rPr>
        <b/>
        <sz val="12"/>
        <color rgb="FF7030A0"/>
        <rFont val="Californian FB"/>
        <family val="1"/>
      </rPr>
      <t>d</t>
    </r>
    <r>
      <rPr>
        <b/>
        <sz val="12"/>
        <color rgb="FFFF0000"/>
        <rFont val="Californian FB"/>
        <family val="1"/>
      </rPr>
      <t>a</t>
    </r>
    <r>
      <rPr>
        <b/>
        <sz val="12"/>
        <color rgb="FFFFFF00"/>
        <rFont val="Californian FB"/>
        <family val="1"/>
      </rPr>
      <t>y</t>
    </r>
    <r>
      <rPr>
        <b/>
        <sz val="12"/>
        <rFont val="Californian FB"/>
        <family val="1"/>
      </rPr>
      <t xml:space="preserve"> </t>
    </r>
    <r>
      <rPr>
        <b/>
        <sz val="12"/>
        <color rgb="FF00B0F0"/>
        <rFont val="Californian FB"/>
        <family val="1"/>
      </rPr>
      <t>C</t>
    </r>
    <r>
      <rPr>
        <b/>
        <sz val="12"/>
        <color rgb="FF00B050"/>
        <rFont val="Californian FB"/>
        <family val="1"/>
      </rPr>
      <t>a</t>
    </r>
    <r>
      <rPr>
        <b/>
        <sz val="12"/>
        <color rgb="FF002060"/>
        <rFont val="Californian FB"/>
        <family val="1"/>
      </rPr>
      <t>k</t>
    </r>
    <r>
      <rPr>
        <b/>
        <sz val="12"/>
        <color rgb="FF7030A0"/>
        <rFont val="Californian FB"/>
        <family val="1"/>
      </rPr>
      <t>e</t>
    </r>
    <r>
      <rPr>
        <b/>
        <sz val="12"/>
        <rFont val="Californian FB"/>
        <family val="1"/>
      </rPr>
      <t xml:space="preserve"> </t>
    </r>
  </si>
  <si>
    <t>Celebration</t>
  </si>
  <si>
    <t>8oz BB + 3 oz HC</t>
  </si>
  <si>
    <t xml:space="preserve">                2022 WHOLESALE ORDER FORM    </t>
  </si>
  <si>
    <t>2 oz</t>
  </si>
  <si>
    <t>2 oz scrub &amp;  Butter</t>
  </si>
  <si>
    <t>2 oz Scrub, Butter, Oil</t>
  </si>
  <si>
    <t xml:space="preserve">Retail Total </t>
  </si>
  <si>
    <t>1 oz Tester</t>
  </si>
  <si>
    <t xml:space="preserve">LA 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</si>
</sst>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&quot;$&quot;#,##0.00;[Red]&quot;$&quot;#,##0.00"/>
    <numFmt numFmtId="167" formatCode="&quot;$&quot;#,##0.00;[Red]\-&quot;$&quot;#,##0.00"/>
    <numFmt numFmtId="168" formatCode="&quot;$&quot;#,##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16"/>
      <name val="Californian FB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rgb="FF000000"/>
      <name val="SimSun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fornian FB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rgb="FFCC6600"/>
      <name val="Californian FB"/>
      <family val="1"/>
    </font>
    <font>
      <sz val="8"/>
      <name val="Calibri"/>
      <family val="2"/>
      <scheme val="minor"/>
    </font>
    <font>
      <b/>
      <sz val="20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rgb="FF808080"/>
      <name val="Californian FB"/>
      <family val="1"/>
    </font>
    <font>
      <b/>
      <sz val="16"/>
      <color rgb="FFFFD966"/>
      <name val="Californian FB"/>
      <family val="1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16"/>
      <color rgb="FFFF0000"/>
      <name val="Californian FB"/>
      <family val="1"/>
    </font>
    <font>
      <b/>
      <sz val="16"/>
      <color rgb="FFFFC000"/>
      <name val="Californian FB"/>
      <family val="1"/>
    </font>
    <font>
      <b/>
      <sz val="16"/>
      <color rgb="FF00B0F0"/>
      <name val="Californian FB"/>
      <family val="1"/>
    </font>
    <font>
      <b/>
      <sz val="16"/>
      <color rgb="FF00B050"/>
      <name val="Californian FB"/>
      <family val="1"/>
    </font>
    <font>
      <b/>
      <sz val="16"/>
      <color rgb="FF002060"/>
      <name val="Californian FB"/>
      <family val="1"/>
    </font>
    <font>
      <b/>
      <sz val="16"/>
      <color rgb="FF7030A0"/>
      <name val="Californian FB"/>
      <family val="1"/>
    </font>
    <font>
      <b/>
      <sz val="16"/>
      <color rgb="FFFFFF00"/>
      <name val="Californian FB"/>
      <family val="1"/>
    </font>
    <font>
      <b/>
      <sz val="10"/>
      <color theme="1"/>
      <name val="Calibri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i/>
      <sz val="20"/>
      <name val="Baskerville Old Face"/>
      <family val="1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name val="Century Gothic"/>
      <family val="2"/>
    </font>
    <font>
      <b/>
      <sz val="16"/>
      <color theme="1"/>
      <name val="Californian FB"/>
      <family val="1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name val="Century Gothic"/>
      <family val="2"/>
    </font>
    <font>
      <b/>
      <sz val="18"/>
      <color rgb="FFFC3AA4"/>
      <name val="Californian FB"/>
      <family val="1"/>
    </font>
    <font>
      <b/>
      <sz val="22"/>
      <color rgb="FFFC3AA4"/>
      <name val="Congenial Black"/>
    </font>
    <font>
      <b/>
      <sz val="24"/>
      <color rgb="FFFF7C80"/>
      <name val="Cooper Black"/>
      <family val="1"/>
    </font>
    <font>
      <sz val="20"/>
      <name val="Century Gothic"/>
      <family val="2"/>
    </font>
    <font>
      <b/>
      <sz val="12"/>
      <color theme="0"/>
      <name val="Calibri"/>
      <family val="2"/>
    </font>
    <font>
      <b/>
      <sz val="12"/>
      <name val="Californian FB"/>
      <family val="1"/>
    </font>
    <font>
      <b/>
      <sz val="12"/>
      <color rgb="FFFF0000"/>
      <name val="Californian FB"/>
      <family val="1"/>
    </font>
    <font>
      <b/>
      <sz val="12"/>
      <color rgb="FFFFC000"/>
      <name val="Californian FB"/>
      <family val="1"/>
    </font>
    <font>
      <b/>
      <sz val="12"/>
      <color rgb="FF00B0F0"/>
      <name val="Californian FB"/>
      <family val="1"/>
    </font>
    <font>
      <b/>
      <sz val="12"/>
      <color rgb="FF00B050"/>
      <name val="Californian FB"/>
      <family val="1"/>
    </font>
    <font>
      <b/>
      <sz val="12"/>
      <color rgb="FF002060"/>
      <name val="Californian FB"/>
      <family val="1"/>
    </font>
    <font>
      <b/>
      <sz val="12"/>
      <color rgb="FF7030A0"/>
      <name val="Californian FB"/>
      <family val="1"/>
    </font>
    <font>
      <b/>
      <sz val="12"/>
      <color rgb="FFFFFF00"/>
      <name val="Californian FB"/>
      <family val="1"/>
    </font>
    <font>
      <b/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</font>
    <font>
      <b/>
      <sz val="26"/>
      <color theme="1"/>
      <name val="Californian FB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3AA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4E5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DA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rgb="FF000000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rgb="FF000000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61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0" borderId="6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6" fillId="0" borderId="0" xfId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3" fillId="0" borderId="18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166" fontId="14" fillId="0" borderId="14" xfId="1" applyNumberFormat="1" applyFont="1" applyFill="1" applyBorder="1" applyAlignment="1">
      <alignment horizontal="center" vertical="center"/>
    </xf>
    <xf numFmtId="166" fontId="14" fillId="0" borderId="37" xfId="1" applyNumberFormat="1" applyFont="1" applyFill="1" applyBorder="1" applyAlignment="1">
      <alignment horizontal="center" vertical="center"/>
    </xf>
    <xf numFmtId="166" fontId="14" fillId="0" borderId="38" xfId="1" applyNumberFormat="1" applyFont="1" applyFill="1" applyBorder="1" applyAlignment="1">
      <alignment horizontal="center" vertical="center"/>
    </xf>
    <xf numFmtId="166" fontId="14" fillId="0" borderId="42" xfId="1" applyNumberFormat="1" applyFont="1" applyFill="1" applyBorder="1" applyAlignment="1">
      <alignment horizontal="center" vertical="center"/>
    </xf>
    <xf numFmtId="166" fontId="14" fillId="0" borderId="43" xfId="1" applyNumberFormat="1" applyFont="1" applyFill="1" applyBorder="1" applyAlignment="1">
      <alignment horizontal="center" vertical="center"/>
    </xf>
    <xf numFmtId="166" fontId="14" fillId="0" borderId="6" xfId="1" applyNumberFormat="1" applyFont="1" applyFill="1" applyBorder="1" applyAlignment="1">
      <alignment horizontal="center" vertical="center"/>
    </xf>
    <xf numFmtId="166" fontId="14" fillId="0" borderId="41" xfId="1" quotePrefix="1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66" fontId="14" fillId="0" borderId="12" xfId="1" applyNumberFormat="1" applyFont="1" applyFill="1" applyBorder="1" applyAlignment="1">
      <alignment horizontal="center" vertical="center"/>
    </xf>
    <xf numFmtId="166" fontId="14" fillId="0" borderId="45" xfId="1" applyNumberFormat="1" applyFont="1" applyFill="1" applyBorder="1" applyAlignment="1">
      <alignment horizontal="center" vertical="center"/>
    </xf>
    <xf numFmtId="166" fontId="14" fillId="0" borderId="48" xfId="1" applyNumberFormat="1" applyFont="1" applyFill="1" applyBorder="1" applyAlignment="1">
      <alignment horizontal="center" vertical="center"/>
    </xf>
    <xf numFmtId="166" fontId="14" fillId="0" borderId="49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0" borderId="61" xfId="2" applyFont="1" applyBorder="1" applyAlignment="1">
      <alignment horizontal="center" vertical="center"/>
    </xf>
    <xf numFmtId="0" fontId="16" fillId="0" borderId="62" xfId="2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164" fontId="14" fillId="0" borderId="22" xfId="4" applyFont="1" applyBorder="1" applyAlignment="1">
      <alignment horizontal="center" vertical="center"/>
    </xf>
    <xf numFmtId="164" fontId="14" fillId="0" borderId="67" xfId="4" applyFont="1" applyBorder="1" applyAlignment="1">
      <alignment horizontal="center" vertical="center"/>
    </xf>
    <xf numFmtId="164" fontId="14" fillId="0" borderId="0" xfId="4" applyFont="1" applyFill="1" applyBorder="1" applyAlignment="1"/>
    <xf numFmtId="0" fontId="22" fillId="0" borderId="0" xfId="0" applyFont="1"/>
    <xf numFmtId="0" fontId="23" fillId="0" borderId="0" xfId="0" applyFont="1" applyAlignment="1">
      <alignment wrapText="1"/>
    </xf>
    <xf numFmtId="0" fontId="12" fillId="0" borderId="0" xfId="0" applyFont="1" applyAlignment="1">
      <alignment horizontal="center"/>
    </xf>
    <xf numFmtId="166" fontId="14" fillId="0" borderId="1" xfId="1" applyNumberFormat="1" applyFont="1" applyFill="1" applyBorder="1" applyAlignment="1">
      <alignment horizontal="center" vertical="center"/>
    </xf>
    <xf numFmtId="166" fontId="14" fillId="0" borderId="7" xfId="1" applyNumberFormat="1" applyFont="1" applyFill="1" applyBorder="1" applyAlignment="1">
      <alignment horizontal="center" vertical="center"/>
    </xf>
    <xf numFmtId="166" fontId="14" fillId="0" borderId="73" xfId="1" applyNumberFormat="1" applyFont="1" applyFill="1" applyBorder="1" applyAlignment="1">
      <alignment horizontal="center" vertical="center"/>
    </xf>
    <xf numFmtId="166" fontId="14" fillId="0" borderId="73" xfId="3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0" xfId="1" quotePrefix="1" applyNumberFormat="1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166" fontId="14" fillId="0" borderId="9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166" fontId="14" fillId="0" borderId="11" xfId="1" applyNumberFormat="1" applyFont="1" applyFill="1" applyBorder="1" applyAlignment="1">
      <alignment horizontal="center" vertical="center"/>
    </xf>
    <xf numFmtId="166" fontId="14" fillId="0" borderId="75" xfId="1" applyNumberFormat="1" applyFont="1" applyFill="1" applyBorder="1" applyAlignment="1">
      <alignment horizontal="center" vertical="center"/>
    </xf>
    <xf numFmtId="166" fontId="14" fillId="0" borderId="75" xfId="3" applyNumberFormat="1" applyFont="1" applyFill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2" fillId="3" borderId="71" xfId="0" applyFont="1" applyFill="1" applyBorder="1" applyAlignment="1">
      <alignment horizontal="center" vertical="center"/>
    </xf>
    <xf numFmtId="0" fontId="0" fillId="7" borderId="71" xfId="0" applyFill="1" applyBorder="1"/>
    <xf numFmtId="0" fontId="28" fillId="0" borderId="9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center" vertical="center" wrapText="1"/>
    </xf>
    <xf numFmtId="0" fontId="0" fillId="7" borderId="75" xfId="0" applyFill="1" applyBorder="1"/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7" fillId="7" borderId="7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28" fillId="2" borderId="77" xfId="0" applyFont="1" applyFill="1" applyBorder="1" applyAlignment="1">
      <alignment horizontal="center" vertical="center"/>
    </xf>
    <xf numFmtId="0" fontId="18" fillId="7" borderId="77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4" fillId="2" borderId="71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75" xfId="0" applyFont="1" applyFill="1" applyBorder="1" applyAlignment="1">
      <alignment horizontal="center" vertical="center"/>
    </xf>
    <xf numFmtId="0" fontId="18" fillId="7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28" fillId="7" borderId="77" xfId="0" applyFont="1" applyFill="1" applyBorder="1" applyAlignment="1">
      <alignment horizontal="center" vertical="center"/>
    </xf>
    <xf numFmtId="0" fontId="18" fillId="8" borderId="77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71" xfId="0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75" xfId="0" applyFont="1" applyFill="1" applyBorder="1" applyAlignment="1">
      <alignment horizontal="center" vertical="center"/>
    </xf>
    <xf numFmtId="164" fontId="14" fillId="0" borderId="78" xfId="4" applyFont="1" applyBorder="1" applyAlignment="1">
      <alignment horizontal="center" vertical="center"/>
    </xf>
    <xf numFmtId="164" fontId="14" fillId="8" borderId="0" xfId="4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164" fontId="14" fillId="0" borderId="0" xfId="4" applyFont="1" applyBorder="1" applyAlignment="1">
      <alignment horizontal="center" vertical="center"/>
    </xf>
    <xf numFmtId="164" fontId="14" fillId="8" borderId="8" xfId="4" applyFont="1" applyFill="1" applyBorder="1" applyAlignment="1">
      <alignment horizontal="center" vertical="center"/>
    </xf>
    <xf numFmtId="166" fontId="14" fillId="0" borderId="79" xfId="1" applyNumberFormat="1" applyFont="1" applyFill="1" applyBorder="1" applyAlignment="1">
      <alignment horizontal="center" vertical="center"/>
    </xf>
    <xf numFmtId="166" fontId="14" fillId="0" borderId="80" xfId="1" applyNumberFormat="1" applyFont="1" applyFill="1" applyBorder="1" applyAlignment="1">
      <alignment horizontal="center" vertical="center"/>
    </xf>
    <xf numFmtId="166" fontId="14" fillId="0" borderId="81" xfId="3" applyNumberFormat="1" applyFont="1" applyFill="1" applyBorder="1" applyAlignment="1">
      <alignment horizontal="center"/>
    </xf>
    <xf numFmtId="166" fontId="14" fillId="0" borderId="82" xfId="1" applyNumberFormat="1" applyFont="1" applyFill="1" applyBorder="1" applyAlignment="1">
      <alignment horizontal="center" vertical="center"/>
    </xf>
    <xf numFmtId="166" fontId="14" fillId="0" borderId="83" xfId="1" applyNumberFormat="1" applyFont="1" applyFill="1" applyBorder="1" applyAlignment="1">
      <alignment horizontal="center" vertical="center"/>
    </xf>
    <xf numFmtId="166" fontId="14" fillId="0" borderId="84" xfId="3" applyNumberFormat="1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64" fontId="16" fillId="2" borderId="76" xfId="4" applyFont="1" applyFill="1" applyBorder="1" applyAlignment="1">
      <alignment horizontal="center" vertical="center"/>
    </xf>
    <xf numFmtId="0" fontId="16" fillId="0" borderId="38" xfId="2" applyFont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 wrapText="1"/>
    </xf>
    <xf numFmtId="164" fontId="14" fillId="0" borderId="23" xfId="4" applyFont="1" applyBorder="1" applyAlignment="1">
      <alignment horizontal="center" vertical="center"/>
    </xf>
    <xf numFmtId="164" fontId="14" fillId="0" borderId="24" xfId="4" applyFont="1" applyBorder="1" applyAlignment="1">
      <alignment horizontal="center" vertical="center"/>
    </xf>
    <xf numFmtId="164" fontId="14" fillId="0" borderId="85" xfId="4" applyFont="1" applyBorder="1" applyAlignment="1">
      <alignment horizontal="center" vertical="center"/>
    </xf>
    <xf numFmtId="164" fontId="14" fillId="0" borderId="86" xfId="4" applyFont="1" applyBorder="1" applyAlignment="1">
      <alignment horizontal="center" vertical="center"/>
    </xf>
    <xf numFmtId="164" fontId="14" fillId="0" borderId="26" xfId="4" applyFont="1" applyBorder="1" applyAlignment="1">
      <alignment horizontal="center" vertical="center"/>
    </xf>
    <xf numFmtId="164" fontId="14" fillId="2" borderId="0" xfId="4" applyFont="1" applyFill="1" applyBorder="1" applyAlignment="1">
      <alignment horizontal="center" vertical="center"/>
    </xf>
    <xf numFmtId="0" fontId="0" fillId="8" borderId="0" xfId="0" applyFill="1"/>
    <xf numFmtId="165" fontId="22" fillId="0" borderId="6" xfId="0" quotePrefix="1" applyNumberFormat="1" applyFont="1" applyBorder="1" applyAlignment="1">
      <alignment horizontal="center" vertical="center"/>
    </xf>
    <xf numFmtId="165" fontId="22" fillId="0" borderId="1" xfId="0" quotePrefix="1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65" fontId="22" fillId="0" borderId="81" xfId="0" quotePrefix="1" applyNumberFormat="1" applyFont="1" applyBorder="1" applyAlignment="1">
      <alignment horizontal="center" vertical="center"/>
    </xf>
    <xf numFmtId="165" fontId="22" fillId="0" borderId="80" xfId="0" applyNumberFormat="1" applyFont="1" applyBorder="1" applyAlignment="1">
      <alignment horizontal="center" vertical="center"/>
    </xf>
    <xf numFmtId="165" fontId="22" fillId="0" borderId="76" xfId="1" applyNumberFormat="1" applyFont="1" applyFill="1" applyBorder="1" applyAlignment="1">
      <alignment horizontal="center" vertical="center"/>
    </xf>
    <xf numFmtId="165" fontId="14" fillId="0" borderId="42" xfId="3" applyNumberFormat="1" applyFont="1" applyFill="1" applyBorder="1" applyAlignment="1">
      <alignment horizontal="center"/>
    </xf>
    <xf numFmtId="165" fontId="22" fillId="0" borderId="14" xfId="1" applyNumberFormat="1" applyFont="1" applyFill="1" applyBorder="1" applyAlignment="1">
      <alignment horizontal="center"/>
    </xf>
    <xf numFmtId="165" fontId="22" fillId="0" borderId="37" xfId="1" applyNumberFormat="1" applyFont="1" applyFill="1" applyBorder="1" applyAlignment="1">
      <alignment horizontal="center"/>
    </xf>
    <xf numFmtId="165" fontId="22" fillId="0" borderId="39" xfId="1" applyNumberFormat="1" applyFont="1" applyFill="1" applyBorder="1" applyAlignment="1">
      <alignment horizontal="center"/>
    </xf>
    <xf numFmtId="165" fontId="22" fillId="0" borderId="2" xfId="1" applyNumberFormat="1" applyFont="1" applyFill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165" fontId="22" fillId="0" borderId="95" xfId="0" quotePrefix="1" applyNumberFormat="1" applyFont="1" applyBorder="1" applyAlignment="1">
      <alignment horizontal="center" vertical="center"/>
    </xf>
    <xf numFmtId="165" fontId="22" fillId="0" borderId="96" xfId="0" quotePrefix="1" applyNumberFormat="1" applyFont="1" applyBorder="1" applyAlignment="1">
      <alignment horizontal="center" vertical="center"/>
    </xf>
    <xf numFmtId="165" fontId="44" fillId="0" borderId="97" xfId="0" applyNumberFormat="1" applyFont="1" applyBorder="1" applyAlignment="1">
      <alignment horizontal="center" vertical="center"/>
    </xf>
    <xf numFmtId="165" fontId="44" fillId="0" borderId="98" xfId="0" applyNumberFormat="1" applyFont="1" applyBorder="1" applyAlignment="1">
      <alignment horizontal="center" vertical="center"/>
    </xf>
    <xf numFmtId="165" fontId="22" fillId="0" borderId="99" xfId="1" applyNumberFormat="1" applyFont="1" applyFill="1" applyBorder="1" applyAlignment="1">
      <alignment horizontal="center" vertical="center"/>
    </xf>
    <xf numFmtId="165" fontId="14" fillId="0" borderId="100" xfId="3" applyNumberFormat="1" applyFont="1" applyFill="1" applyBorder="1" applyAlignment="1">
      <alignment horizontal="center"/>
    </xf>
    <xf numFmtId="165" fontId="22" fillId="0" borderId="95" xfId="1" applyNumberFormat="1" applyFont="1" applyFill="1" applyBorder="1" applyAlignment="1">
      <alignment horizontal="center"/>
    </xf>
    <xf numFmtId="165" fontId="22" fillId="0" borderId="97" xfId="1" applyNumberFormat="1" applyFont="1" applyFill="1" applyBorder="1" applyAlignment="1">
      <alignment horizontal="center"/>
    </xf>
    <xf numFmtId="165" fontId="22" fillId="0" borderId="101" xfId="1" applyNumberFormat="1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0" fontId="16" fillId="2" borderId="42" xfId="2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164" fontId="19" fillId="6" borderId="25" xfId="1" applyFont="1" applyFill="1" applyBorder="1" applyAlignment="1">
      <alignment horizontal="center" vertical="center"/>
    </xf>
    <xf numFmtId="164" fontId="14" fillId="0" borderId="67" xfId="4" applyFont="1" applyBorder="1"/>
    <xf numFmtId="164" fontId="14" fillId="0" borderId="103" xfId="4" applyFont="1" applyBorder="1"/>
    <xf numFmtId="164" fontId="14" fillId="0" borderId="104" xfId="4" applyFont="1" applyBorder="1"/>
    <xf numFmtId="164" fontId="14" fillId="8" borderId="0" xfId="4" applyFont="1" applyFill="1" applyBorder="1"/>
    <xf numFmtId="164" fontId="14" fillId="2" borderId="0" xfId="4" applyFont="1" applyFill="1" applyBorder="1"/>
    <xf numFmtId="0" fontId="0" fillId="2" borderId="0" xfId="0" applyFill="1"/>
    <xf numFmtId="0" fontId="0" fillId="0" borderId="19" xfId="0" applyBorder="1"/>
    <xf numFmtId="0" fontId="46" fillId="8" borderId="0" xfId="0" applyFont="1" applyFill="1" applyAlignment="1">
      <alignment horizontal="center" vertical="center" wrapText="1"/>
    </xf>
    <xf numFmtId="0" fontId="43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167" fontId="22" fillId="8" borderId="0" xfId="0" applyNumberFormat="1" applyFont="1" applyFill="1" applyAlignment="1">
      <alignment horizontal="center"/>
    </xf>
    <xf numFmtId="0" fontId="16" fillId="0" borderId="6" xfId="2" applyFont="1" applyBorder="1" applyAlignment="1">
      <alignment vertical="center"/>
    </xf>
    <xf numFmtId="0" fontId="27" fillId="8" borderId="0" xfId="0" applyFont="1" applyFill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165" fontId="3" fillId="0" borderId="18" xfId="0" applyNumberFormat="1" applyFont="1" applyBorder="1" applyAlignment="1"/>
    <xf numFmtId="165" fontId="3" fillId="0" borderId="0" xfId="0" applyNumberFormat="1" applyFont="1" applyBorder="1" applyAlignment="1"/>
    <xf numFmtId="165" fontId="3" fillId="0" borderId="19" xfId="0" applyNumberFormat="1" applyFont="1" applyBorder="1" applyAlignment="1"/>
    <xf numFmtId="165" fontId="3" fillId="0" borderId="8" xfId="0" applyNumberFormat="1" applyFont="1" applyBorder="1" applyAlignment="1"/>
    <xf numFmtId="44" fontId="0" fillId="0" borderId="0" xfId="0" applyNumberFormat="1" applyBorder="1"/>
    <xf numFmtId="0" fontId="6" fillId="0" borderId="20" xfId="0" applyFont="1" applyBorder="1"/>
    <xf numFmtId="164" fontId="6" fillId="0" borderId="8" xfId="1" applyFont="1" applyBorder="1" applyAlignment="1">
      <alignment vertical="center"/>
    </xf>
    <xf numFmtId="0" fontId="0" fillId="0" borderId="8" xfId="0" applyBorder="1"/>
    <xf numFmtId="44" fontId="0" fillId="0" borderId="8" xfId="0" applyNumberFormat="1" applyBorder="1"/>
    <xf numFmtId="0" fontId="8" fillId="14" borderId="30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51" fillId="0" borderId="0" xfId="0" applyFont="1"/>
    <xf numFmtId="0" fontId="10" fillId="0" borderId="70" xfId="0" applyFont="1" applyBorder="1" applyAlignment="1">
      <alignment wrapText="1"/>
    </xf>
    <xf numFmtId="0" fontId="10" fillId="0" borderId="72" xfId="0" applyFont="1" applyBorder="1" applyAlignment="1">
      <alignment wrapText="1"/>
    </xf>
    <xf numFmtId="0" fontId="0" fillId="0" borderId="17" xfId="0" applyBorder="1"/>
    <xf numFmtId="0" fontId="0" fillId="0" borderId="21" xfId="0" applyBorder="1"/>
    <xf numFmtId="0" fontId="0" fillId="0" borderId="11" xfId="0" applyBorder="1"/>
    <xf numFmtId="0" fontId="0" fillId="13" borderId="7" xfId="0" applyFill="1" applyBorder="1"/>
    <xf numFmtId="164" fontId="0" fillId="0" borderId="22" xfId="1" applyFont="1" applyBorder="1"/>
    <xf numFmtId="0" fontId="0" fillId="13" borderId="24" xfId="0" applyFill="1" applyBorder="1"/>
    <xf numFmtId="166" fontId="14" fillId="0" borderId="25" xfId="3" applyNumberFormat="1" applyFont="1" applyFill="1" applyBorder="1" applyAlignment="1">
      <alignment horizontal="center"/>
    </xf>
    <xf numFmtId="164" fontId="14" fillId="0" borderId="0" xfId="4" applyFont="1" applyBorder="1"/>
    <xf numFmtId="165" fontId="14" fillId="0" borderId="113" xfId="1" applyNumberFormat="1" applyFont="1" applyFill="1" applyBorder="1" applyAlignment="1">
      <alignment horizontal="center" vertical="center"/>
    </xf>
    <xf numFmtId="165" fontId="14" fillId="0" borderId="62" xfId="1" applyNumberFormat="1" applyFont="1" applyFill="1" applyBorder="1" applyAlignment="1">
      <alignment horizontal="center" vertical="center"/>
    </xf>
    <xf numFmtId="165" fontId="14" fillId="0" borderId="58" xfId="1" applyNumberFormat="1" applyFont="1" applyFill="1" applyBorder="1" applyAlignment="1">
      <alignment horizontal="center" vertical="center"/>
    </xf>
    <xf numFmtId="165" fontId="14" fillId="0" borderId="60" xfId="1" applyNumberFormat="1" applyFont="1" applyFill="1" applyBorder="1" applyAlignment="1">
      <alignment horizontal="center" vertical="center"/>
    </xf>
    <xf numFmtId="165" fontId="14" fillId="0" borderId="6" xfId="1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center" vertical="center"/>
    </xf>
    <xf numFmtId="165" fontId="14" fillId="0" borderId="51" xfId="1" applyNumberFormat="1" applyFont="1" applyFill="1" applyBorder="1" applyAlignment="1">
      <alignment horizontal="center" vertical="center"/>
    </xf>
    <xf numFmtId="168" fontId="22" fillId="0" borderId="6" xfId="0" applyNumberFormat="1" applyFont="1" applyBorder="1" applyAlignment="1">
      <alignment horizontal="center" vertical="center"/>
    </xf>
    <xf numFmtId="0" fontId="22" fillId="8" borderId="80" xfId="1" applyNumberFormat="1" applyFont="1" applyFill="1" applyBorder="1" applyAlignment="1">
      <alignment horizontal="center"/>
    </xf>
    <xf numFmtId="168" fontId="27" fillId="0" borderId="6" xfId="0" applyNumberFormat="1" applyFont="1" applyBorder="1" applyAlignment="1">
      <alignment horizontal="center" vertical="center"/>
    </xf>
    <xf numFmtId="0" fontId="22" fillId="8" borderId="7" xfId="1" applyNumberFormat="1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168" fontId="27" fillId="0" borderId="9" xfId="0" applyNumberFormat="1" applyFont="1" applyBorder="1" applyAlignment="1">
      <alignment horizontal="center" vertical="center"/>
    </xf>
    <xf numFmtId="0" fontId="22" fillId="8" borderId="11" xfId="1" applyNumberFormat="1" applyFont="1" applyFill="1" applyBorder="1" applyAlignment="1">
      <alignment horizontal="center"/>
    </xf>
    <xf numFmtId="0" fontId="16" fillId="0" borderId="114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4" borderId="118" xfId="0" applyFont="1" applyFill="1" applyBorder="1" applyAlignment="1">
      <alignment horizontal="center" vertical="center"/>
    </xf>
    <xf numFmtId="0" fontId="17" fillId="4" borderId="115" xfId="0" applyFont="1" applyFill="1" applyBorder="1" applyAlignment="1">
      <alignment horizontal="center" vertical="center"/>
    </xf>
    <xf numFmtId="0" fontId="17" fillId="4" borderId="117" xfId="0" applyFont="1" applyFill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121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164" fontId="14" fillId="0" borderId="125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4" fillId="0" borderId="8" xfId="4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43" xfId="1" applyNumberFormat="1" applyFont="1" applyFill="1" applyBorder="1" applyAlignment="1">
      <alignment horizontal="center"/>
    </xf>
    <xf numFmtId="165" fontId="22" fillId="0" borderId="95" xfId="0" applyNumberFormat="1" applyFont="1" applyBorder="1" applyAlignment="1">
      <alignment horizontal="center" vertical="center"/>
    </xf>
    <xf numFmtId="165" fontId="22" fillId="0" borderId="128" xfId="1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1" fontId="6" fillId="17" borderId="8" xfId="0" applyNumberFormat="1" applyFont="1" applyFill="1" applyBorder="1" applyAlignment="1">
      <alignment horizontal="right" vertical="center"/>
    </xf>
    <xf numFmtId="164" fontId="6" fillId="17" borderId="8" xfId="1" applyFont="1" applyFill="1" applyBorder="1" applyAlignment="1">
      <alignment horizontal="right"/>
    </xf>
    <xf numFmtId="0" fontId="8" fillId="16" borderId="105" xfId="0" applyFont="1" applyFill="1" applyBorder="1" applyAlignment="1">
      <alignment horizontal="center" vertical="center" wrapText="1"/>
    </xf>
    <xf numFmtId="0" fontId="6" fillId="0" borderId="0" xfId="0" applyFont="1" applyBorder="1"/>
    <xf numFmtId="165" fontId="14" fillId="0" borderId="130" xfId="1" applyNumberFormat="1" applyFont="1" applyFill="1" applyBorder="1" applyAlignment="1">
      <alignment horizontal="center" vertical="center"/>
    </xf>
    <xf numFmtId="165" fontId="14" fillId="0" borderId="37" xfId="1" applyNumberFormat="1" applyFont="1" applyFill="1" applyBorder="1" applyAlignment="1">
      <alignment horizontal="center" vertical="center"/>
    </xf>
    <xf numFmtId="165" fontId="14" fillId="0" borderId="14" xfId="1" applyNumberFormat="1" applyFont="1" applyFill="1" applyBorder="1" applyAlignment="1">
      <alignment horizontal="center" vertical="center"/>
    </xf>
    <xf numFmtId="165" fontId="14" fillId="0" borderId="42" xfId="1" applyNumberFormat="1" applyFont="1" applyFill="1" applyBorder="1" applyAlignment="1">
      <alignment horizontal="center" vertical="center"/>
    </xf>
    <xf numFmtId="165" fontId="14" fillId="0" borderId="102" xfId="1" applyNumberFormat="1" applyFont="1" applyFill="1" applyBorder="1" applyAlignment="1">
      <alignment horizontal="center" vertical="center"/>
    </xf>
    <xf numFmtId="165" fontId="14" fillId="0" borderId="45" xfId="1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7" borderId="131" xfId="0" applyFont="1" applyFill="1" applyBorder="1" applyAlignment="1">
      <alignment horizontal="center" vertical="center"/>
    </xf>
    <xf numFmtId="0" fontId="17" fillId="4" borderId="79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164" fontId="14" fillId="0" borderId="132" xfId="4" applyFont="1" applyBorder="1" applyAlignment="1">
      <alignment horizontal="center" vertical="center"/>
    </xf>
    <xf numFmtId="0" fontId="49" fillId="0" borderId="18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16" xfId="0" applyBorder="1"/>
    <xf numFmtId="44" fontId="0" fillId="0" borderId="16" xfId="0" applyNumberFormat="1" applyBorder="1"/>
    <xf numFmtId="164" fontId="58" fillId="18" borderId="25" xfId="1" applyFont="1" applyFill="1" applyBorder="1" applyAlignment="1">
      <alignment horizontal="center" vertical="center"/>
    </xf>
    <xf numFmtId="164" fontId="58" fillId="18" borderId="20" xfId="1" applyFont="1" applyFill="1" applyBorder="1" applyAlignment="1">
      <alignment horizontal="center" vertical="center"/>
    </xf>
    <xf numFmtId="164" fontId="14" fillId="0" borderId="134" xfId="4" applyFont="1" applyBorder="1" applyAlignment="1">
      <alignment horizontal="center" vertical="center"/>
    </xf>
    <xf numFmtId="165" fontId="14" fillId="0" borderId="73" xfId="1" applyNumberFormat="1" applyFont="1" applyFill="1" applyBorder="1" applyAlignment="1">
      <alignment horizontal="center" vertical="center"/>
    </xf>
    <xf numFmtId="165" fontId="14" fillId="0" borderId="77" xfId="1" applyNumberFormat="1" applyFont="1" applyFill="1" applyBorder="1" applyAlignment="1">
      <alignment horizontal="center" vertical="center"/>
    </xf>
    <xf numFmtId="168" fontId="27" fillId="0" borderId="3" xfId="0" applyNumberFormat="1" applyFont="1" applyBorder="1" applyAlignment="1">
      <alignment horizontal="center" vertical="center"/>
    </xf>
    <xf numFmtId="0" fontId="27" fillId="8" borderId="5" xfId="1" applyNumberFormat="1" applyFont="1" applyFill="1" applyBorder="1" applyAlignment="1">
      <alignment horizontal="center" vertical="center"/>
    </xf>
    <xf numFmtId="168" fontId="27" fillId="0" borderId="71" xfId="0" applyNumberFormat="1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wrapText="1"/>
    </xf>
    <xf numFmtId="0" fontId="12" fillId="0" borderId="77" xfId="0" applyFont="1" applyBorder="1" applyAlignment="1">
      <alignment horizontal="center" vertical="center"/>
    </xf>
    <xf numFmtId="164" fontId="19" fillId="6" borderId="118" xfId="1" applyFont="1" applyFill="1" applyBorder="1" applyAlignment="1">
      <alignment horizontal="center" vertical="center"/>
    </xf>
    <xf numFmtId="0" fontId="6" fillId="17" borderId="20" xfId="0" applyFont="1" applyFill="1" applyBorder="1"/>
    <xf numFmtId="0" fontId="0" fillId="17" borderId="8" xfId="0" applyFill="1" applyBorder="1"/>
    <xf numFmtId="165" fontId="3" fillId="17" borderId="21" xfId="0" applyNumberFormat="1" applyFont="1" applyFill="1" applyBorder="1" applyAlignment="1"/>
    <xf numFmtId="0" fontId="0" fillId="0" borderId="20" xfId="0" applyBorder="1"/>
    <xf numFmtId="0" fontId="12" fillId="14" borderId="112" xfId="0" applyFont="1" applyFill="1" applyBorder="1" applyAlignment="1">
      <alignment horizontal="center"/>
    </xf>
    <xf numFmtId="0" fontId="12" fillId="14" borderId="56" xfId="0" applyFont="1" applyFill="1" applyBorder="1" applyAlignment="1">
      <alignment horizontal="center"/>
    </xf>
    <xf numFmtId="0" fontId="12" fillId="14" borderId="52" xfId="0" applyFont="1" applyFill="1" applyBorder="1" applyAlignment="1">
      <alignment horizontal="center"/>
    </xf>
    <xf numFmtId="0" fontId="12" fillId="14" borderId="54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0" fillId="0" borderId="18" xfId="0" applyFont="1" applyBorder="1" applyAlignment="1">
      <alignment wrapText="1"/>
    </xf>
    <xf numFmtId="0" fontId="12" fillId="16" borderId="88" xfId="0" applyFont="1" applyFill="1" applyBorder="1" applyAlignment="1">
      <alignment horizontal="center"/>
    </xf>
    <xf numFmtId="0" fontId="12" fillId="16" borderId="90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33" fillId="11" borderId="67" xfId="0" applyFont="1" applyFill="1" applyBorder="1" applyAlignment="1">
      <alignment horizontal="center" wrapText="1"/>
    </xf>
    <xf numFmtId="0" fontId="8" fillId="15" borderId="28" xfId="0" applyFont="1" applyFill="1" applyBorder="1" applyAlignment="1">
      <alignment horizontal="center" vertical="center" wrapText="1"/>
    </xf>
    <xf numFmtId="0" fontId="12" fillId="15" borderId="93" xfId="0" applyFont="1" applyFill="1" applyBorder="1" applyAlignment="1">
      <alignment horizontal="center"/>
    </xf>
    <xf numFmtId="0" fontId="12" fillId="15" borderId="91" xfId="0" applyFont="1" applyFill="1" applyBorder="1" applyAlignment="1">
      <alignment horizontal="center"/>
    </xf>
    <xf numFmtId="0" fontId="12" fillId="15" borderId="88" xfId="0" applyFont="1" applyFill="1" applyBorder="1" applyAlignment="1">
      <alignment horizontal="center"/>
    </xf>
    <xf numFmtId="0" fontId="12" fillId="15" borderId="90" xfId="0" applyFont="1" applyFill="1" applyBorder="1" applyAlignment="1">
      <alignment horizontal="center"/>
    </xf>
    <xf numFmtId="0" fontId="12" fillId="16" borderId="89" xfId="0" applyFont="1" applyFill="1" applyBorder="1" applyAlignment="1">
      <alignment horizontal="center"/>
    </xf>
    <xf numFmtId="0" fontId="12" fillId="16" borderId="91" xfId="0" applyFont="1" applyFill="1" applyBorder="1" applyAlignment="1">
      <alignment horizontal="center"/>
    </xf>
    <xf numFmtId="0" fontId="12" fillId="16" borderId="92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  <xf numFmtId="0" fontId="0" fillId="0" borderId="0" xfId="0" applyFill="1"/>
    <xf numFmtId="0" fontId="41" fillId="12" borderId="85" xfId="0" applyFont="1" applyFill="1" applyBorder="1" applyAlignment="1">
      <alignment horizontal="center"/>
    </xf>
    <xf numFmtId="0" fontId="41" fillId="12" borderId="23" xfId="0" applyFont="1" applyFill="1" applyBorder="1" applyAlignment="1">
      <alignment horizontal="center"/>
    </xf>
    <xf numFmtId="0" fontId="41" fillId="12" borderId="86" xfId="0" applyFont="1" applyFill="1" applyBorder="1" applyAlignment="1">
      <alignment horizontal="center"/>
    </xf>
    <xf numFmtId="0" fontId="41" fillId="12" borderId="26" xfId="0" applyFont="1" applyFill="1" applyBorder="1" applyAlignment="1">
      <alignment horizontal="center"/>
    </xf>
    <xf numFmtId="0" fontId="41" fillId="12" borderId="24" xfId="0" applyFont="1" applyFill="1" applyBorder="1" applyAlignment="1">
      <alignment horizontal="center"/>
    </xf>
    <xf numFmtId="0" fontId="41" fillId="12" borderId="22" xfId="0" applyFont="1" applyFill="1" applyBorder="1" applyAlignment="1">
      <alignment horizontal="center"/>
    </xf>
    <xf numFmtId="0" fontId="41" fillId="12" borderId="67" xfId="0" applyFont="1" applyFill="1" applyBorder="1" applyAlignment="1">
      <alignment horizontal="center" vertical="center" wrapText="1"/>
    </xf>
    <xf numFmtId="0" fontId="14" fillId="9" borderId="137" xfId="1" applyNumberFormat="1" applyFont="1" applyFill="1" applyBorder="1" applyAlignment="1">
      <alignment horizontal="center"/>
    </xf>
    <xf numFmtId="166" fontId="14" fillId="0" borderId="15" xfId="3" applyNumberFormat="1" applyFont="1" applyFill="1" applyBorder="1" applyAlignment="1">
      <alignment horizontal="center"/>
    </xf>
    <xf numFmtId="164" fontId="0" fillId="0" borderId="138" xfId="1" applyFont="1" applyBorder="1"/>
    <xf numFmtId="0" fontId="0" fillId="13" borderId="137" xfId="0" applyFill="1" applyBorder="1"/>
    <xf numFmtId="0" fontId="10" fillId="0" borderId="67" xfId="0" applyFont="1" applyBorder="1" applyAlignment="1">
      <alignment wrapText="1"/>
    </xf>
    <xf numFmtId="0" fontId="10" fillId="0" borderId="69" xfId="0" applyFont="1" applyBorder="1" applyAlignment="1">
      <alignment wrapText="1"/>
    </xf>
    <xf numFmtId="6" fontId="14" fillId="0" borderId="138" xfId="1" applyNumberFormat="1" applyFont="1" applyFill="1" applyBorder="1" applyAlignment="1">
      <alignment horizontal="center"/>
    </xf>
    <xf numFmtId="166" fontId="14" fillId="9" borderId="69" xfId="3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5" fillId="0" borderId="136" xfId="0" applyFont="1" applyFill="1" applyBorder="1" applyAlignment="1">
      <alignment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64" xfId="0" applyFont="1" applyFill="1" applyBorder="1" applyAlignment="1">
      <alignment horizontal="center" vertical="center" wrapText="1"/>
    </xf>
    <xf numFmtId="0" fontId="69" fillId="0" borderId="111" xfId="0" applyFont="1" applyFill="1" applyBorder="1" applyAlignment="1">
      <alignment horizontal="center" vertical="center" wrapText="1"/>
    </xf>
    <xf numFmtId="166" fontId="14" fillId="4" borderId="46" xfId="1" applyNumberFormat="1" applyFont="1" applyFill="1" applyBorder="1" applyAlignment="1">
      <alignment horizontal="center" vertical="center"/>
    </xf>
    <xf numFmtId="166" fontId="14" fillId="4" borderId="50" xfId="1" applyNumberFormat="1" applyFont="1" applyFill="1" applyBorder="1" applyAlignment="1">
      <alignment horizontal="center" vertical="center"/>
    </xf>
    <xf numFmtId="166" fontId="14" fillId="4" borderId="51" xfId="1" applyNumberFormat="1" applyFont="1" applyFill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7" fillId="4" borderId="141" xfId="0" applyFont="1" applyFill="1" applyBorder="1" applyAlignment="1">
      <alignment horizontal="center" vertical="center"/>
    </xf>
    <xf numFmtId="0" fontId="11" fillId="12" borderId="67" xfId="0" applyFont="1" applyFill="1" applyBorder="1" applyAlignment="1">
      <alignment horizontal="center" vertical="center" wrapText="1"/>
    </xf>
    <xf numFmtId="166" fontId="14" fillId="0" borderId="76" xfId="1" applyNumberFormat="1" applyFont="1" applyFill="1" applyBorder="1" applyAlignment="1">
      <alignment horizontal="center" vertical="center"/>
    </xf>
    <xf numFmtId="166" fontId="14" fillId="0" borderId="77" xfId="1" applyNumberFormat="1" applyFont="1" applyFill="1" applyBorder="1" applyAlignment="1">
      <alignment horizontal="center" vertical="center"/>
    </xf>
    <xf numFmtId="0" fontId="68" fillId="12" borderId="67" xfId="2" applyFont="1" applyFill="1" applyBorder="1" applyAlignment="1">
      <alignment horizontal="center" vertical="center"/>
    </xf>
    <xf numFmtId="166" fontId="14" fillId="0" borderId="76" xfId="3" applyNumberFormat="1" applyFont="1" applyFill="1" applyBorder="1" applyAlignment="1">
      <alignment horizontal="center"/>
    </xf>
    <xf numFmtId="166" fontId="14" fillId="0" borderId="77" xfId="3" applyNumberFormat="1" applyFont="1" applyFill="1" applyBorder="1" applyAlignment="1">
      <alignment horizontal="center"/>
    </xf>
    <xf numFmtId="0" fontId="16" fillId="0" borderId="57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8" fillId="12" borderId="67" xfId="0" applyFont="1" applyFill="1" applyBorder="1" applyAlignment="1">
      <alignment horizontal="center" vertical="center" wrapText="1"/>
    </xf>
    <xf numFmtId="0" fontId="6" fillId="17" borderId="15" xfId="0" applyFont="1" applyFill="1" applyBorder="1"/>
    <xf numFmtId="1" fontId="6" fillId="17" borderId="16" xfId="0" applyNumberFormat="1" applyFont="1" applyFill="1" applyBorder="1" applyAlignment="1">
      <alignment horizontal="right" vertical="center"/>
    </xf>
    <xf numFmtId="164" fontId="6" fillId="17" borderId="16" xfId="1" applyFont="1" applyFill="1" applyBorder="1" applyAlignment="1">
      <alignment horizontal="right"/>
    </xf>
    <xf numFmtId="0" fontId="0" fillId="17" borderId="16" xfId="0" applyFill="1" applyBorder="1"/>
    <xf numFmtId="165" fontId="3" fillId="17" borderId="17" xfId="0" applyNumberFormat="1" applyFont="1" applyFill="1" applyBorder="1" applyAlignment="1"/>
    <xf numFmtId="0" fontId="4" fillId="0" borderId="18" xfId="0" applyFont="1" applyBorder="1" applyAlignment="1">
      <alignment horizontal="left"/>
    </xf>
    <xf numFmtId="0" fontId="0" fillId="0" borderId="15" xfId="0" applyBorder="1"/>
    <xf numFmtId="0" fontId="0" fillId="0" borderId="18" xfId="0" applyBorder="1"/>
    <xf numFmtId="164" fontId="19" fillId="0" borderId="0" xfId="1" applyFont="1" applyFill="1" applyBorder="1" applyAlignment="1">
      <alignment horizontal="center" vertical="center"/>
    </xf>
    <xf numFmtId="164" fontId="14" fillId="0" borderId="0" xfId="4" applyFont="1" applyBorder="1" applyAlignment="1"/>
    <xf numFmtId="0" fontId="0" fillId="0" borderId="0" xfId="0" applyFill="1" applyBorder="1"/>
    <xf numFmtId="0" fontId="69" fillId="0" borderId="109" xfId="0" applyFont="1" applyFill="1" applyBorder="1" applyAlignment="1">
      <alignment horizontal="center" vertical="center" wrapText="1"/>
    </xf>
    <xf numFmtId="0" fontId="24" fillId="14" borderId="71" xfId="0" applyFont="1" applyFill="1" applyBorder="1" applyAlignment="1">
      <alignment horizontal="center" vertical="center" wrapText="1"/>
    </xf>
    <xf numFmtId="0" fontId="25" fillId="14" borderId="71" xfId="2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8" fillId="14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center" vertical="center" wrapText="1"/>
    </xf>
    <xf numFmtId="0" fontId="70" fillId="10" borderId="69" xfId="0" applyFont="1" applyFill="1" applyBorder="1" applyAlignment="1">
      <alignment horizontal="center" vertical="center" wrapText="1"/>
    </xf>
    <xf numFmtId="0" fontId="68" fillId="10" borderId="16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2" fillId="16" borderId="32" xfId="0" applyFont="1" applyFill="1" applyBorder="1" applyAlignment="1">
      <alignment horizontal="center"/>
    </xf>
    <xf numFmtId="0" fontId="12" fillId="16" borderId="33" xfId="0" applyFont="1" applyFill="1" applyBorder="1" applyAlignment="1">
      <alignment horizontal="center"/>
    </xf>
    <xf numFmtId="0" fontId="12" fillId="16" borderId="35" xfId="0" applyFont="1" applyFill="1" applyBorder="1" applyAlignment="1">
      <alignment horizontal="center"/>
    </xf>
    <xf numFmtId="0" fontId="12" fillId="16" borderId="36" xfId="0" applyFont="1" applyFill="1" applyBorder="1" applyAlignment="1">
      <alignment horizontal="center"/>
    </xf>
    <xf numFmtId="0" fontId="12" fillId="16" borderId="34" xfId="0" applyFont="1" applyFill="1" applyBorder="1" applyAlignment="1">
      <alignment horizontal="center"/>
    </xf>
    <xf numFmtId="0" fontId="12" fillId="16" borderId="107" xfId="0" applyFont="1" applyFill="1" applyBorder="1" applyAlignment="1">
      <alignment horizontal="center" wrapText="1"/>
    </xf>
    <xf numFmtId="0" fontId="41" fillId="16" borderId="107" xfId="0" applyFont="1" applyFill="1" applyBorder="1" applyAlignment="1">
      <alignment horizontal="center" vertical="center" wrapText="1"/>
    </xf>
    <xf numFmtId="0" fontId="2" fillId="15" borderId="69" xfId="0" applyFont="1" applyFill="1" applyBorder="1" applyAlignment="1">
      <alignment vertical="center" wrapText="1"/>
    </xf>
    <xf numFmtId="0" fontId="13" fillId="15" borderId="15" xfId="2" applyFont="1" applyFill="1" applyBorder="1" applyAlignment="1">
      <alignment horizontal="center" vertical="center"/>
    </xf>
    <xf numFmtId="0" fontId="13" fillId="15" borderId="69" xfId="0" applyFont="1" applyFill="1" applyBorder="1" applyAlignment="1">
      <alignment horizontal="center" vertical="center"/>
    </xf>
    <xf numFmtId="0" fontId="2" fillId="15" borderId="69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166" fontId="14" fillId="0" borderId="22" xfId="1" applyNumberFormat="1" applyFont="1" applyFill="1" applyBorder="1" applyAlignment="1">
      <alignment horizontal="center"/>
    </xf>
    <xf numFmtId="166" fontId="14" fillId="0" borderId="67" xfId="3" applyNumberFormat="1" applyFont="1" applyBorder="1" applyAlignment="1">
      <alignment horizontal="center"/>
    </xf>
    <xf numFmtId="0" fontId="0" fillId="13" borderId="51" xfId="0" applyFill="1" applyBorder="1"/>
    <xf numFmtId="44" fontId="0" fillId="0" borderId="22" xfId="0" applyNumberFormat="1" applyBorder="1"/>
    <xf numFmtId="164" fontId="14" fillId="0" borderId="24" xfId="1" applyFont="1" applyBorder="1" applyAlignment="1">
      <alignment horizontal="center"/>
    </xf>
    <xf numFmtId="0" fontId="28" fillId="2" borderId="48" xfId="0" applyFont="1" applyFill="1" applyBorder="1" applyAlignment="1">
      <alignment horizontal="center" vertical="center"/>
    </xf>
    <xf numFmtId="0" fontId="73" fillId="2" borderId="77" xfId="0" applyFont="1" applyFill="1" applyBorder="1" applyAlignment="1">
      <alignment horizontal="center" vertical="center" wrapText="1"/>
    </xf>
    <xf numFmtId="0" fontId="28" fillId="2" borderId="50" xfId="2" applyFont="1" applyFill="1" applyBorder="1" applyAlignment="1">
      <alignment horizontal="center" vertical="center"/>
    </xf>
    <xf numFmtId="0" fontId="71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73" fillId="2" borderId="51" xfId="0" applyFont="1" applyFill="1" applyBorder="1" applyAlignment="1">
      <alignment horizontal="center" vertical="center" wrapText="1"/>
    </xf>
    <xf numFmtId="0" fontId="74" fillId="0" borderId="12" xfId="2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48" xfId="0" applyFont="1" applyBorder="1" applyAlignment="1">
      <alignment horizontal="center" vertical="center" wrapText="1"/>
    </xf>
    <xf numFmtId="164" fontId="14" fillId="0" borderId="0" xfId="4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4" fontId="14" fillId="0" borderId="22" xfId="4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165" fontId="22" fillId="4" borderId="96" xfId="1" applyNumberFormat="1" applyFont="1" applyFill="1" applyBorder="1" applyAlignment="1">
      <alignment horizontal="center"/>
    </xf>
    <xf numFmtId="165" fontId="22" fillId="4" borderId="128" xfId="1" applyNumberFormat="1" applyFont="1" applyFill="1" applyBorder="1" applyAlignment="1">
      <alignment horizontal="center"/>
    </xf>
    <xf numFmtId="0" fontId="67" fillId="11" borderId="26" xfId="0" applyFont="1" applyFill="1" applyBorder="1" applyAlignment="1">
      <alignment horizontal="center" wrapText="1"/>
    </xf>
    <xf numFmtId="0" fontId="73" fillId="8" borderId="11" xfId="1" applyNumberFormat="1" applyFont="1" applyFill="1" applyBorder="1" applyAlignment="1">
      <alignment horizontal="center"/>
    </xf>
    <xf numFmtId="0" fontId="73" fillId="0" borderId="9" xfId="0" applyNumberFormat="1" applyFont="1" applyBorder="1" applyAlignment="1">
      <alignment horizontal="center" vertical="center"/>
    </xf>
    <xf numFmtId="0" fontId="73" fillId="8" borderId="75" xfId="0" applyNumberFormat="1" applyFont="1" applyFill="1" applyBorder="1" applyAlignment="1">
      <alignment horizontal="center" vertical="center"/>
    </xf>
    <xf numFmtId="0" fontId="0" fillId="10" borderId="71" xfId="0" applyFill="1" applyBorder="1" applyAlignment="1">
      <alignment horizontal="center"/>
    </xf>
    <xf numFmtId="0" fontId="73" fillId="8" borderId="83" xfId="1" applyNumberFormat="1" applyFont="1" applyFill="1" applyBorder="1" applyAlignment="1">
      <alignment horizontal="center"/>
    </xf>
    <xf numFmtId="0" fontId="0" fillId="0" borderId="142" xfId="0" applyBorder="1"/>
    <xf numFmtId="0" fontId="59" fillId="0" borderId="1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left" vertical="center"/>
    </xf>
    <xf numFmtId="0" fontId="8" fillId="10" borderId="25" xfId="0" applyFont="1" applyFill="1" applyBorder="1" applyAlignment="1">
      <alignment vertical="center" wrapText="1"/>
    </xf>
    <xf numFmtId="0" fontId="72" fillId="0" borderId="25" xfId="0" applyFont="1" applyBorder="1" applyAlignment="1">
      <alignment horizontal="left" wrapText="1"/>
    </xf>
    <xf numFmtId="0" fontId="72" fillId="0" borderId="20" xfId="0" applyFont="1" applyBorder="1" applyAlignment="1">
      <alignment horizontal="left" vertical="center"/>
    </xf>
    <xf numFmtId="164" fontId="58" fillId="18" borderId="15" xfId="1" applyFont="1" applyFill="1" applyBorder="1" applyAlignment="1">
      <alignment horizontal="center" vertical="center"/>
    </xf>
    <xf numFmtId="0" fontId="42" fillId="11" borderId="25" xfId="0" applyFont="1" applyFill="1" applyBorder="1" applyAlignment="1">
      <alignment horizontal="center" wrapText="1"/>
    </xf>
    <xf numFmtId="0" fontId="42" fillId="11" borderId="27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4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43" xfId="0" applyFont="1" applyFill="1" applyBorder="1" applyAlignment="1">
      <alignment horizontal="center" vertical="center"/>
    </xf>
    <xf numFmtId="0" fontId="16" fillId="4" borderId="140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131" xfId="0" applyFont="1" applyFill="1" applyBorder="1" applyAlignment="1">
      <alignment horizontal="center" vertical="center"/>
    </xf>
    <xf numFmtId="0" fontId="17" fillId="4" borderId="82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0" fillId="0" borderId="9" xfId="0" applyBorder="1"/>
    <xf numFmtId="0" fontId="12" fillId="15" borderId="144" xfId="0" applyFont="1" applyFill="1" applyBorder="1" applyAlignment="1">
      <alignment horizontal="center"/>
    </xf>
    <xf numFmtId="0" fontId="12" fillId="15" borderId="145" xfId="0" applyFont="1" applyFill="1" applyBorder="1" applyAlignment="1">
      <alignment horizontal="center"/>
    </xf>
    <xf numFmtId="165" fontId="14" fillId="0" borderId="3" xfId="1" applyNumberFormat="1" applyFont="1" applyFill="1" applyBorder="1" applyAlignment="1">
      <alignment horizontal="center" vertical="center"/>
    </xf>
    <xf numFmtId="165" fontId="14" fillId="0" borderId="127" xfId="1" applyNumberFormat="1" applyFont="1" applyFill="1" applyBorder="1" applyAlignment="1">
      <alignment horizontal="center" vertical="center"/>
    </xf>
    <xf numFmtId="165" fontId="14" fillId="0" borderId="50" xfId="1" applyNumberFormat="1" applyFont="1" applyFill="1" applyBorder="1" applyAlignment="1">
      <alignment horizontal="center" vertical="center"/>
    </xf>
    <xf numFmtId="0" fontId="16" fillId="8" borderId="127" xfId="0" applyFont="1" applyFill="1" applyBorder="1" applyAlignment="1">
      <alignment horizontal="center" vertical="center"/>
    </xf>
    <xf numFmtId="0" fontId="17" fillId="8" borderId="108" xfId="0" applyFont="1" applyFill="1" applyBorder="1" applyAlignment="1">
      <alignment horizontal="center" vertical="center"/>
    </xf>
    <xf numFmtId="0" fontId="16" fillId="2" borderId="127" xfId="0" applyFont="1" applyFill="1" applyBorder="1" applyAlignment="1">
      <alignment horizontal="center" vertical="center"/>
    </xf>
    <xf numFmtId="0" fontId="17" fillId="2" borderId="108" xfId="0" applyFont="1" applyFill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8" fillId="4" borderId="127" xfId="0" applyFont="1" applyFill="1" applyBorder="1" applyAlignment="1">
      <alignment horizontal="center" vertical="center"/>
    </xf>
    <xf numFmtId="0" fontId="17" fillId="4" borderId="108" xfId="0" applyFont="1" applyFill="1" applyBorder="1" applyAlignment="1">
      <alignment horizontal="center" vertical="center"/>
    </xf>
    <xf numFmtId="0" fontId="12" fillId="15" borderId="146" xfId="0" applyFont="1" applyFill="1" applyBorder="1" applyAlignment="1">
      <alignment horizontal="center"/>
    </xf>
    <xf numFmtId="0" fontId="12" fillId="15" borderId="14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horizontal="center" wrapText="1"/>
    </xf>
    <xf numFmtId="0" fontId="9" fillId="11" borderId="25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2" fillId="0" borderId="25" xfId="2" applyFont="1" applyFill="1" applyBorder="1" applyAlignment="1">
      <alignment horizontal="center" vertical="center" wrapText="1"/>
    </xf>
    <xf numFmtId="0" fontId="52" fillId="0" borderId="27" xfId="2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11" borderId="129" xfId="0" applyFont="1" applyFill="1" applyBorder="1" applyAlignment="1">
      <alignment horizontal="center"/>
    </xf>
    <xf numFmtId="0" fontId="9" fillId="11" borderId="29" xfId="0" applyFont="1" applyFill="1" applyBorder="1" applyAlignment="1">
      <alignment horizontal="center"/>
    </xf>
    <xf numFmtId="0" fontId="9" fillId="11" borderId="87" xfId="0" applyFont="1" applyFill="1" applyBorder="1" applyAlignment="1">
      <alignment horizontal="center"/>
    </xf>
    <xf numFmtId="0" fontId="9" fillId="11" borderId="68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 wrapText="1"/>
    </xf>
    <xf numFmtId="0" fontId="12" fillId="11" borderId="27" xfId="0" applyFont="1" applyFill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9" fillId="11" borderId="64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11" borderId="66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9" fillId="11" borderId="126" xfId="0" applyFont="1" applyFill="1" applyBorder="1" applyAlignment="1">
      <alignment horizontal="center"/>
    </xf>
    <xf numFmtId="0" fontId="49" fillId="17" borderId="18" xfId="0" applyFont="1" applyFill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0" borderId="20" xfId="0" applyFont="1" applyBorder="1" applyAlignment="1">
      <alignment horizontal="left"/>
    </xf>
    <xf numFmtId="0" fontId="49" fillId="0" borderId="8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165" fontId="3" fillId="0" borderId="69" xfId="0" applyNumberFormat="1" applyFont="1" applyBorder="1" applyAlignment="1">
      <alignment horizontal="center" vertical="center"/>
    </xf>
    <xf numFmtId="165" fontId="3" fillId="0" borderId="78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53" fillId="17" borderId="16" xfId="1" applyFont="1" applyFill="1" applyBorder="1" applyAlignment="1">
      <alignment horizontal="center" vertical="center"/>
    </xf>
    <xf numFmtId="164" fontId="53" fillId="17" borderId="8" xfId="1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5" fillId="0" borderId="69" xfId="0" applyFont="1" applyFill="1" applyBorder="1" applyAlignment="1">
      <alignment horizontal="center" vertical="center" wrapText="1"/>
    </xf>
  </cellXfs>
  <cellStyles count="5">
    <cellStyle name="Currency" xfId="1" builtinId="4"/>
    <cellStyle name="Currency 2" xfId="4" xr:uid="{73D0268E-65FD-4309-8F59-C9572E99C6E4}"/>
    <cellStyle name="Currency 2 2" xfId="3" xr:uid="{6816CBA2-4320-47E5-85F3-AE11F46EA893}"/>
    <cellStyle name="Normal" xfId="0" builtinId="0"/>
    <cellStyle name="Normal 2 2" xfId="2" xr:uid="{919F93D5-0455-4E06-A019-A02730AABE74}"/>
  </cellStyles>
  <dxfs count="0"/>
  <tableStyles count="0" defaultTableStyle="TableStyleMedium2" defaultPivotStyle="PivotStyleLight16"/>
  <colors>
    <mruColors>
      <color rgb="FFFC3AA4"/>
      <color rgb="FFFF99FF"/>
      <color rgb="FF66FF99"/>
      <color rgb="FF74E5FC"/>
      <color rgb="FFFF9999"/>
      <color rgb="FFDDAC33"/>
      <color rgb="FFFF37BC"/>
      <color rgb="FFFFFF66"/>
      <color rgb="FFFF7C80"/>
      <color rgb="FFFDEC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510267</xdr:colOff>
      <xdr:row>3</xdr:row>
      <xdr:rowOff>15240</xdr:rowOff>
    </xdr:from>
    <xdr:to>
      <xdr:col>6</xdr:col>
      <xdr:colOff>594360</xdr:colOff>
      <xdr:row>7</xdr:row>
      <xdr:rowOff>76381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0737D-6287-4009-942A-9023FA2DA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8967" y="342900"/>
          <a:ext cx="1562373" cy="792661"/>
        </a:xfrm>
        <a:prstGeom prst="rect">
          <a:avLst/>
        </a:prstGeom>
      </xdr:spPr>
    </xdr:pic>
    <xdr:clientData/>
  </xdr:twoCellAnchor>
  <xdr:oneCellAnchor>
    <xdr:from>
      <xdr:col>5</xdr:col>
      <xdr:colOff>409223</xdr:colOff>
      <xdr:row>81</xdr:row>
      <xdr:rowOff>99061</xdr:rowOff>
    </xdr:from>
    <xdr:ext cx="1427197" cy="724080"/>
    <xdr:pic>
      <xdr:nvPicPr>
        <xdr:cNvPr id="7" name="Picture 6">
          <a:extLst>
            <a:ext uri="{FF2B5EF4-FFF2-40B4-BE49-F238E27FC236}">
              <a16:creationId xmlns:a16="http://schemas.microsoft.com/office/drawing/2014/main" id="{E7B439AF-DE81-4B73-9B33-DF2FF5DFC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063" y="20162521"/>
          <a:ext cx="1427197" cy="724080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48</xdr:row>
      <xdr:rowOff>121920</xdr:rowOff>
    </xdr:from>
    <xdr:ext cx="2552700" cy="374141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8C66AAD-2C59-411D-B5D0-107C74DA6056}"/>
            </a:ext>
          </a:extLst>
        </xdr:cNvPr>
        <xdr:cNvSpPr/>
      </xdr:nvSpPr>
      <xdr:spPr>
        <a:xfrm>
          <a:off x="1" y="11582400"/>
          <a:ext cx="2552700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800" b="1" cap="none" spc="0">
            <a:ln w="6600">
              <a:solidFill>
                <a:srgbClr val="FFFF00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14</xdr:col>
      <xdr:colOff>83820</xdr:colOff>
      <xdr:row>85</xdr:row>
      <xdr:rowOff>22860</xdr:rowOff>
    </xdr:from>
    <xdr:to>
      <xdr:col>16</xdr:col>
      <xdr:colOff>883920</xdr:colOff>
      <xdr:row>88</xdr:row>
      <xdr:rowOff>7620</xdr:rowOff>
    </xdr:to>
    <xdr:pic>
      <xdr:nvPicPr>
        <xdr:cNvPr id="12" name="Picture 11" descr="Image result for lalicious logo">
          <a:extLst>
            <a:ext uri="{FF2B5EF4-FFF2-40B4-BE49-F238E27FC236}">
              <a16:creationId xmlns:a16="http://schemas.microsoft.com/office/drawing/2014/main" id="{60F117FE-7032-4106-BC42-568B9026AF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54" r="6906"/>
        <a:stretch/>
      </xdr:blipFill>
      <xdr:spPr bwMode="auto">
        <a:xfrm>
          <a:off x="11925300" y="20802600"/>
          <a:ext cx="20193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91440</xdr:colOff>
      <xdr:row>5</xdr:row>
      <xdr:rowOff>7620</xdr:rowOff>
    </xdr:from>
    <xdr:to>
      <xdr:col>16</xdr:col>
      <xdr:colOff>896287</xdr:colOff>
      <xdr:row>7</xdr:row>
      <xdr:rowOff>172258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7682B-2BD0-42DC-8FA2-140F0E8A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2920" y="815340"/>
          <a:ext cx="2024047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8DA3-9C2E-459F-855E-19B01F46BF92}">
  <sheetPr>
    <pageSetUpPr fitToPage="1"/>
  </sheetPr>
  <dimension ref="A1:T174"/>
  <sheetViews>
    <sheetView tabSelected="1" topLeftCell="A139" workbookViewId="0">
      <selection activeCell="H7" sqref="H7:N7"/>
    </sheetView>
  </sheetViews>
  <sheetFormatPr defaultRowHeight="14.4" x14ac:dyDescent="0.3"/>
  <cols>
    <col min="1" max="1" width="38.21875" customWidth="1"/>
    <col min="2" max="2" width="10.77734375" style="3" customWidth="1"/>
    <col min="3" max="3" width="10.77734375" style="4" customWidth="1"/>
    <col min="4" max="4" width="10.77734375" style="1" customWidth="1"/>
    <col min="5" max="5" width="10.77734375" customWidth="1"/>
    <col min="6" max="6" width="10.77734375" style="5" customWidth="1"/>
    <col min="7" max="11" width="10.77734375" customWidth="1"/>
    <col min="17" max="17" width="13.33203125" customWidth="1"/>
  </cols>
  <sheetData>
    <row r="1" spans="1:17" ht="15" thickBot="1" x14ac:dyDescent="0.35"/>
    <row r="2" spans="1:17" ht="14.4" customHeight="1" x14ac:dyDescent="0.3">
      <c r="A2" s="565" t="s">
        <v>332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7"/>
      <c r="O2" s="565"/>
      <c r="P2" s="566"/>
      <c r="Q2" s="567"/>
    </row>
    <row r="3" spans="1:17" ht="5.4" customHeight="1" x14ac:dyDescent="0.3">
      <c r="A3" s="568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69"/>
      <c r="O3" s="568"/>
      <c r="P3" s="520"/>
      <c r="Q3" s="569"/>
    </row>
    <row r="4" spans="1:17" ht="14.4" customHeight="1" x14ac:dyDescent="0.35">
      <c r="A4" s="611" t="s">
        <v>0</v>
      </c>
      <c r="B4" s="612"/>
      <c r="C4" s="215"/>
      <c r="D4" s="10"/>
      <c r="E4" s="2"/>
      <c r="F4" s="220"/>
      <c r="G4" s="2"/>
      <c r="H4" s="2"/>
      <c r="I4" s="2"/>
      <c r="J4" s="2"/>
      <c r="K4" s="2"/>
      <c r="L4" s="2"/>
      <c r="M4" s="2"/>
      <c r="N4" s="218"/>
      <c r="O4" s="568"/>
      <c r="P4" s="520"/>
      <c r="Q4" s="569"/>
    </row>
    <row r="5" spans="1:17" ht="14.4" customHeight="1" x14ac:dyDescent="0.3">
      <c r="A5" s="561" t="s">
        <v>1</v>
      </c>
      <c r="B5" s="562"/>
      <c r="C5" s="562"/>
      <c r="D5" s="11"/>
      <c r="E5" s="2"/>
      <c r="F5" s="220"/>
      <c r="G5" s="2"/>
      <c r="H5" s="519" t="s">
        <v>2</v>
      </c>
      <c r="I5" s="519"/>
      <c r="J5" s="519"/>
      <c r="K5" s="519"/>
      <c r="L5" s="519"/>
      <c r="M5" s="519"/>
      <c r="N5" s="573"/>
      <c r="O5" s="568"/>
      <c r="P5" s="520"/>
      <c r="Q5" s="569"/>
    </row>
    <row r="6" spans="1:17" ht="14.4" customHeight="1" x14ac:dyDescent="0.3">
      <c r="A6" s="561" t="s">
        <v>3</v>
      </c>
      <c r="B6" s="562"/>
      <c r="C6" s="562"/>
      <c r="D6" s="12"/>
      <c r="E6" s="2"/>
      <c r="F6" s="220"/>
      <c r="G6" s="2"/>
      <c r="H6" s="519" t="s">
        <v>4</v>
      </c>
      <c r="I6" s="519"/>
      <c r="J6" s="519"/>
      <c r="K6" s="519"/>
      <c r="L6" s="519"/>
      <c r="M6" s="519"/>
      <c r="N6" s="573"/>
      <c r="O6" s="568"/>
      <c r="P6" s="520"/>
      <c r="Q6" s="569"/>
    </row>
    <row r="7" spans="1:17" ht="14.4" customHeight="1" x14ac:dyDescent="0.3">
      <c r="A7" s="561" t="s">
        <v>5</v>
      </c>
      <c r="B7" s="562"/>
      <c r="C7" s="562"/>
      <c r="D7" s="11"/>
      <c r="E7" s="2"/>
      <c r="F7" s="220"/>
      <c r="G7" s="2"/>
      <c r="H7" s="519" t="s">
        <v>6</v>
      </c>
      <c r="I7" s="519"/>
      <c r="J7" s="519"/>
      <c r="K7" s="519"/>
      <c r="L7" s="519"/>
      <c r="M7" s="519"/>
      <c r="N7" s="573"/>
      <c r="O7" s="568"/>
      <c r="P7" s="520"/>
      <c r="Q7" s="569"/>
    </row>
    <row r="8" spans="1:17" ht="14.4" customHeight="1" x14ac:dyDescent="0.3">
      <c r="A8" s="561" t="s">
        <v>7</v>
      </c>
      <c r="B8" s="562"/>
      <c r="C8" s="562"/>
      <c r="D8" s="11"/>
      <c r="E8" s="2"/>
      <c r="F8" s="220"/>
      <c r="G8" s="2"/>
      <c r="H8" s="519" t="s">
        <v>8</v>
      </c>
      <c r="I8" s="519"/>
      <c r="J8" s="519"/>
      <c r="K8" s="519"/>
      <c r="L8" s="519"/>
      <c r="M8" s="519"/>
      <c r="N8" s="573"/>
      <c r="O8" s="568"/>
      <c r="P8" s="520"/>
      <c r="Q8" s="569"/>
    </row>
    <row r="9" spans="1:17" ht="14.4" customHeight="1" x14ac:dyDescent="0.3">
      <c r="A9" s="561" t="s">
        <v>10</v>
      </c>
      <c r="B9" s="562"/>
      <c r="C9" s="562"/>
      <c r="D9" s="11"/>
      <c r="E9" s="2"/>
      <c r="F9" s="220"/>
      <c r="G9" s="2"/>
      <c r="H9" s="519" t="s">
        <v>9</v>
      </c>
      <c r="I9" s="519"/>
      <c r="J9" s="519"/>
      <c r="K9" s="519"/>
      <c r="L9" s="519"/>
      <c r="M9" s="519"/>
      <c r="N9" s="573"/>
      <c r="O9" s="568"/>
      <c r="P9" s="520"/>
      <c r="Q9" s="569"/>
    </row>
    <row r="10" spans="1:17" ht="14.4" customHeight="1" thickBot="1" x14ac:dyDescent="0.4">
      <c r="A10" s="561" t="s">
        <v>11</v>
      </c>
      <c r="B10" s="562"/>
      <c r="C10" s="562"/>
      <c r="D10" s="9"/>
      <c r="E10" s="2"/>
      <c r="F10" s="220"/>
      <c r="G10" s="2"/>
      <c r="H10" s="2"/>
      <c r="I10" s="2"/>
      <c r="J10" s="2"/>
      <c r="K10" s="2"/>
      <c r="L10" s="2"/>
      <c r="M10" s="2"/>
      <c r="N10" s="218"/>
      <c r="O10" s="568"/>
      <c r="P10" s="520"/>
      <c r="Q10" s="569"/>
    </row>
    <row r="11" spans="1:17" ht="14.4" customHeight="1" x14ac:dyDescent="0.35">
      <c r="A11" s="384"/>
      <c r="B11" s="385"/>
      <c r="C11" s="386"/>
      <c r="D11" s="574" t="s">
        <v>214</v>
      </c>
      <c r="E11" s="574"/>
      <c r="F11" s="574"/>
      <c r="G11" s="574"/>
      <c r="H11" s="574"/>
      <c r="I11" s="574"/>
      <c r="J11" s="574"/>
      <c r="K11" s="387"/>
      <c r="L11" s="387"/>
      <c r="M11" s="387"/>
      <c r="N11" s="388"/>
      <c r="O11" s="568"/>
      <c r="P11" s="520"/>
      <c r="Q11" s="569"/>
    </row>
    <row r="12" spans="1:17" ht="8.4" customHeight="1" thickBot="1" x14ac:dyDescent="0.4">
      <c r="A12" s="319"/>
      <c r="B12" s="279"/>
      <c r="C12" s="280"/>
      <c r="D12" s="575"/>
      <c r="E12" s="575"/>
      <c r="F12" s="575"/>
      <c r="G12" s="575"/>
      <c r="H12" s="575"/>
      <c r="I12" s="575"/>
      <c r="J12" s="575"/>
      <c r="K12" s="320"/>
      <c r="L12" s="320"/>
      <c r="M12" s="320"/>
      <c r="N12" s="321"/>
      <c r="O12" s="570"/>
      <c r="P12" s="571"/>
      <c r="Q12" s="572"/>
    </row>
    <row r="13" spans="1:17" s="1" customFormat="1" ht="19.2" customHeight="1" thickBot="1" x14ac:dyDescent="0.35">
      <c r="A13" s="364"/>
      <c r="B13" s="599" t="s">
        <v>13</v>
      </c>
      <c r="C13" s="599"/>
      <c r="D13" s="600"/>
      <c r="E13" s="601" t="s">
        <v>14</v>
      </c>
      <c r="F13" s="602"/>
      <c r="G13" s="603"/>
      <c r="H13" s="365" t="s">
        <v>15</v>
      </c>
      <c r="I13" s="366" t="s">
        <v>16</v>
      </c>
      <c r="J13" s="604" t="s">
        <v>17</v>
      </c>
      <c r="K13" s="605"/>
      <c r="L13" s="606" t="s">
        <v>18</v>
      </c>
      <c r="M13" s="607"/>
      <c r="N13" s="608"/>
      <c r="O13" s="609" t="s">
        <v>19</v>
      </c>
      <c r="P13" s="610"/>
      <c r="Q13" s="366" t="s">
        <v>20</v>
      </c>
    </row>
    <row r="14" spans="1:17" ht="28.2" thickBot="1" x14ac:dyDescent="0.35">
      <c r="A14" s="383" t="s">
        <v>12</v>
      </c>
      <c r="B14" s="345" t="s">
        <v>22</v>
      </c>
      <c r="C14" s="346" t="s">
        <v>23</v>
      </c>
      <c r="D14" s="347" t="s">
        <v>24</v>
      </c>
      <c r="E14" s="350" t="s">
        <v>25</v>
      </c>
      <c r="F14" s="348" t="s">
        <v>23</v>
      </c>
      <c r="G14" s="349" t="s">
        <v>24</v>
      </c>
      <c r="H14" s="374" t="s">
        <v>26</v>
      </c>
      <c r="I14" s="377" t="s">
        <v>26</v>
      </c>
      <c r="J14" s="345" t="s">
        <v>27</v>
      </c>
      <c r="K14" s="349" t="s">
        <v>24</v>
      </c>
      <c r="L14" s="350" t="s">
        <v>28</v>
      </c>
      <c r="M14" s="348" t="s">
        <v>23</v>
      </c>
      <c r="N14" s="349" t="s">
        <v>24</v>
      </c>
      <c r="O14" s="350" t="s">
        <v>25</v>
      </c>
      <c r="P14" s="349" t="s">
        <v>24</v>
      </c>
      <c r="Q14" s="351" t="s">
        <v>331</v>
      </c>
    </row>
    <row r="15" spans="1:17" x14ac:dyDescent="0.3">
      <c r="A15" s="316" t="s">
        <v>21</v>
      </c>
      <c r="B15" s="16">
        <v>25</v>
      </c>
      <c r="C15" s="16">
        <v>8.25</v>
      </c>
      <c r="D15" s="17">
        <f>B15*0.8</f>
        <v>20</v>
      </c>
      <c r="E15" s="15">
        <v>22</v>
      </c>
      <c r="F15" s="17">
        <v>10</v>
      </c>
      <c r="G15" s="19">
        <f>E15*0.8</f>
        <v>17.600000000000001</v>
      </c>
      <c r="H15" s="375">
        <v>35</v>
      </c>
      <c r="I15" s="378">
        <v>20</v>
      </c>
      <c r="J15" s="16">
        <v>15.5</v>
      </c>
      <c r="K15" s="18">
        <v>12.4</v>
      </c>
      <c r="L15" s="15">
        <v>24</v>
      </c>
      <c r="M15" s="17">
        <v>9.5</v>
      </c>
      <c r="N15" s="19">
        <f>L15*0.8</f>
        <v>19.200000000000003</v>
      </c>
      <c r="O15" s="15">
        <v>33</v>
      </c>
      <c r="P15" s="19">
        <f>O15*0.8</f>
        <v>26.400000000000002</v>
      </c>
      <c r="Q15" s="21">
        <v>35</v>
      </c>
    </row>
    <row r="16" spans="1:17" ht="15" thickBot="1" x14ac:dyDescent="0.35">
      <c r="A16" s="317" t="s">
        <v>29</v>
      </c>
      <c r="B16" s="24">
        <v>48</v>
      </c>
      <c r="C16" s="24">
        <v>15</v>
      </c>
      <c r="D16" s="367"/>
      <c r="E16" s="23">
        <v>40</v>
      </c>
      <c r="F16" s="25">
        <v>18</v>
      </c>
      <c r="G16" s="369"/>
      <c r="H16" s="376">
        <v>55</v>
      </c>
      <c r="I16" s="379">
        <v>32</v>
      </c>
      <c r="J16" s="24">
        <v>30</v>
      </c>
      <c r="K16" s="368"/>
      <c r="L16" s="23">
        <v>44</v>
      </c>
      <c r="M16" s="25">
        <v>16</v>
      </c>
      <c r="N16" s="369"/>
      <c r="O16" s="23">
        <v>53</v>
      </c>
      <c r="P16" s="369"/>
      <c r="Q16" s="26">
        <v>60</v>
      </c>
    </row>
    <row r="17" spans="1:17" x14ac:dyDescent="0.3">
      <c r="A17" s="596" t="s">
        <v>30</v>
      </c>
      <c r="B17" s="313" t="s">
        <v>31</v>
      </c>
      <c r="C17" s="28" t="s">
        <v>32</v>
      </c>
      <c r="D17" s="370" t="s">
        <v>33</v>
      </c>
      <c r="E17" s="30" t="s">
        <v>34</v>
      </c>
      <c r="F17" s="31" t="s">
        <v>35</v>
      </c>
      <c r="G17" s="32" t="s">
        <v>36</v>
      </c>
      <c r="H17" s="38" t="s">
        <v>37</v>
      </c>
      <c r="I17" s="380" t="s">
        <v>38</v>
      </c>
      <c r="J17" s="30" t="s">
        <v>39</v>
      </c>
      <c r="K17" s="32" t="s">
        <v>40</v>
      </c>
      <c r="L17" s="33" t="s">
        <v>41</v>
      </c>
      <c r="M17" s="34" t="s">
        <v>42</v>
      </c>
      <c r="N17" s="35" t="s">
        <v>43</v>
      </c>
      <c r="O17" s="36" t="s">
        <v>44</v>
      </c>
      <c r="P17" s="37" t="s">
        <v>45</v>
      </c>
      <c r="Q17" s="38" t="s">
        <v>46</v>
      </c>
    </row>
    <row r="18" spans="1:17" ht="25.8" x14ac:dyDescent="0.3">
      <c r="A18" s="592"/>
      <c r="B18" s="314"/>
      <c r="C18" s="39"/>
      <c r="D18" s="371"/>
      <c r="E18" s="40"/>
      <c r="F18" s="41"/>
      <c r="G18" s="42"/>
      <c r="H18" s="48"/>
      <c r="I18" s="60"/>
      <c r="J18" s="40"/>
      <c r="K18" s="42"/>
      <c r="L18" s="44"/>
      <c r="M18" s="45"/>
      <c r="N18" s="43"/>
      <c r="O18" s="46"/>
      <c r="P18" s="47"/>
      <c r="Q18" s="48"/>
    </row>
    <row r="19" spans="1:17" x14ac:dyDescent="0.3">
      <c r="A19" s="597" t="s">
        <v>47</v>
      </c>
      <c r="B19" s="315" t="s">
        <v>48</v>
      </c>
      <c r="C19" s="49" t="s">
        <v>49</v>
      </c>
      <c r="D19" s="372" t="s">
        <v>50</v>
      </c>
      <c r="E19" s="51" t="s">
        <v>51</v>
      </c>
      <c r="F19" s="52" t="s">
        <v>52</v>
      </c>
      <c r="G19" s="53" t="s">
        <v>53</v>
      </c>
      <c r="H19" s="65" t="s">
        <v>54</v>
      </c>
      <c r="I19" s="381" t="s">
        <v>55</v>
      </c>
      <c r="J19" s="51" t="s">
        <v>56</v>
      </c>
      <c r="K19" s="53" t="s">
        <v>57</v>
      </c>
      <c r="L19" s="51" t="s">
        <v>58</v>
      </c>
      <c r="M19" s="52" t="s">
        <v>59</v>
      </c>
      <c r="N19" s="53" t="s">
        <v>60</v>
      </c>
      <c r="O19" s="55" t="s">
        <v>61</v>
      </c>
      <c r="P19" s="56" t="s">
        <v>62</v>
      </c>
      <c r="Q19" s="57" t="s">
        <v>63</v>
      </c>
    </row>
    <row r="20" spans="1:17" ht="25.8" x14ac:dyDescent="0.3">
      <c r="A20" s="598"/>
      <c r="B20" s="314"/>
      <c r="C20" s="39"/>
      <c r="D20" s="371"/>
      <c r="E20" s="40"/>
      <c r="F20" s="41"/>
      <c r="G20" s="42"/>
      <c r="H20" s="60"/>
      <c r="I20" s="60"/>
      <c r="J20" s="44"/>
      <c r="K20" s="43"/>
      <c r="L20" s="40"/>
      <c r="M20" s="41"/>
      <c r="N20" s="42"/>
      <c r="O20" s="58"/>
      <c r="P20" s="59"/>
      <c r="Q20" s="60"/>
    </row>
    <row r="21" spans="1:17" x14ac:dyDescent="0.3">
      <c r="A21" s="597" t="s">
        <v>64</v>
      </c>
      <c r="B21" s="315" t="s">
        <v>65</v>
      </c>
      <c r="C21" s="49" t="s">
        <v>66</v>
      </c>
      <c r="D21" s="372" t="s">
        <v>67</v>
      </c>
      <c r="E21" s="51" t="s">
        <v>68</v>
      </c>
      <c r="F21" s="52" t="s">
        <v>69</v>
      </c>
      <c r="G21" s="53" t="s">
        <v>70</v>
      </c>
      <c r="H21" s="65" t="s">
        <v>71</v>
      </c>
      <c r="I21" s="381" t="s">
        <v>72</v>
      </c>
      <c r="J21" s="51" t="s">
        <v>73</v>
      </c>
      <c r="K21" s="53" t="s">
        <v>74</v>
      </c>
      <c r="L21" s="51" t="s">
        <v>75</v>
      </c>
      <c r="M21" s="52" t="s">
        <v>76</v>
      </c>
      <c r="N21" s="53" t="s">
        <v>77</v>
      </c>
      <c r="O21" s="55" t="s">
        <v>78</v>
      </c>
      <c r="P21" s="56" t="s">
        <v>79</v>
      </c>
      <c r="Q21" s="57" t="s">
        <v>80</v>
      </c>
    </row>
    <row r="22" spans="1:17" ht="25.8" x14ac:dyDescent="0.3">
      <c r="A22" s="598"/>
      <c r="B22" s="314"/>
      <c r="C22" s="39"/>
      <c r="D22" s="371"/>
      <c r="E22" s="40"/>
      <c r="F22" s="41"/>
      <c r="G22" s="42"/>
      <c r="H22" s="60"/>
      <c r="I22" s="60"/>
      <c r="J22" s="44"/>
      <c r="K22" s="43"/>
      <c r="L22" s="40"/>
      <c r="M22" s="41"/>
      <c r="N22" s="42"/>
      <c r="O22" s="58"/>
      <c r="P22" s="59"/>
      <c r="Q22" s="60"/>
    </row>
    <row r="23" spans="1:17" x14ac:dyDescent="0.3">
      <c r="A23" s="591" t="s">
        <v>81</v>
      </c>
      <c r="B23" s="315" t="s">
        <v>82</v>
      </c>
      <c r="C23" s="49" t="s">
        <v>83</v>
      </c>
      <c r="D23" s="372" t="s">
        <v>84</v>
      </c>
      <c r="E23" s="51" t="s">
        <v>85</v>
      </c>
      <c r="F23" s="52" t="s">
        <v>86</v>
      </c>
      <c r="G23" s="53" t="s">
        <v>87</v>
      </c>
      <c r="H23" s="65" t="s">
        <v>88</v>
      </c>
      <c r="I23" s="382"/>
      <c r="J23" s="51" t="s">
        <v>89</v>
      </c>
      <c r="K23" s="53" t="s">
        <v>90</v>
      </c>
      <c r="L23" s="51" t="s">
        <v>91</v>
      </c>
      <c r="M23" s="52" t="s">
        <v>92</v>
      </c>
      <c r="N23" s="53" t="s">
        <v>93</v>
      </c>
      <c r="O23" s="61" t="s">
        <v>94</v>
      </c>
      <c r="P23" s="62" t="s">
        <v>95</v>
      </c>
      <c r="Q23" s="57" t="s">
        <v>96</v>
      </c>
    </row>
    <row r="24" spans="1:17" ht="25.8" x14ac:dyDescent="0.3">
      <c r="A24" s="592"/>
      <c r="B24" s="292"/>
      <c r="C24" s="39"/>
      <c r="D24" s="371"/>
      <c r="E24" s="40"/>
      <c r="F24" s="41"/>
      <c r="G24" s="42"/>
      <c r="H24" s="60"/>
      <c r="I24" s="74"/>
      <c r="J24" s="40"/>
      <c r="K24" s="42"/>
      <c r="L24" s="40"/>
      <c r="M24" s="41"/>
      <c r="N24" s="42"/>
      <c r="O24" s="46"/>
      <c r="P24" s="47"/>
      <c r="Q24" s="48"/>
    </row>
    <row r="25" spans="1:17" x14ac:dyDescent="0.3">
      <c r="A25" s="597" t="s">
        <v>97</v>
      </c>
      <c r="B25" s="315" t="s">
        <v>98</v>
      </c>
      <c r="C25" s="49" t="s">
        <v>99</v>
      </c>
      <c r="D25" s="372" t="s">
        <v>100</v>
      </c>
      <c r="E25" s="51" t="s">
        <v>101</v>
      </c>
      <c r="F25" s="52" t="s">
        <v>102</v>
      </c>
      <c r="G25" s="53" t="s">
        <v>103</v>
      </c>
      <c r="H25" s="65" t="s">
        <v>104</v>
      </c>
      <c r="I25" s="381" t="s">
        <v>105</v>
      </c>
      <c r="J25" s="51" t="s">
        <v>106</v>
      </c>
      <c r="K25" s="53" t="s">
        <v>107</v>
      </c>
      <c r="L25" s="51" t="s">
        <v>108</v>
      </c>
      <c r="M25" s="52" t="s">
        <v>109</v>
      </c>
      <c r="N25" s="53" t="s">
        <v>110</v>
      </c>
      <c r="O25" s="61" t="s">
        <v>111</v>
      </c>
      <c r="P25" s="62" t="s">
        <v>112</v>
      </c>
      <c r="Q25" s="57" t="s">
        <v>113</v>
      </c>
    </row>
    <row r="26" spans="1:17" ht="25.8" x14ac:dyDescent="0.3">
      <c r="A26" s="598"/>
      <c r="B26" s="314"/>
      <c r="C26" s="39"/>
      <c r="D26" s="371"/>
      <c r="E26" s="40"/>
      <c r="F26" s="41"/>
      <c r="G26" s="42"/>
      <c r="H26" s="60"/>
      <c r="I26" s="60"/>
      <c r="J26" s="40"/>
      <c r="K26" s="42"/>
      <c r="L26" s="40"/>
      <c r="M26" s="41"/>
      <c r="N26" s="42"/>
      <c r="O26" s="46"/>
      <c r="P26" s="47"/>
      <c r="Q26" s="48"/>
    </row>
    <row r="27" spans="1:17" x14ac:dyDescent="0.3">
      <c r="A27" s="591" t="s">
        <v>114</v>
      </c>
      <c r="B27" s="315" t="s">
        <v>115</v>
      </c>
      <c r="C27" s="49" t="s">
        <v>116</v>
      </c>
      <c r="D27" s="372" t="s">
        <v>117</v>
      </c>
      <c r="E27" s="51" t="s">
        <v>118</v>
      </c>
      <c r="F27" s="52" t="s">
        <v>119</v>
      </c>
      <c r="G27" s="53" t="s">
        <v>120</v>
      </c>
      <c r="H27" s="65" t="s">
        <v>121</v>
      </c>
      <c r="I27" s="382"/>
      <c r="J27" s="51" t="s">
        <v>122</v>
      </c>
      <c r="K27" s="53" t="s">
        <v>123</v>
      </c>
      <c r="L27" s="51" t="s">
        <v>124</v>
      </c>
      <c r="M27" s="52" t="s">
        <v>125</v>
      </c>
      <c r="N27" s="53" t="s">
        <v>126</v>
      </c>
      <c r="O27" s="61" t="s">
        <v>127</v>
      </c>
      <c r="P27" s="62" t="s">
        <v>128</v>
      </c>
      <c r="Q27" s="57" t="s">
        <v>129</v>
      </c>
    </row>
    <row r="28" spans="1:17" ht="25.8" x14ac:dyDescent="0.3">
      <c r="A28" s="592"/>
      <c r="B28" s="314"/>
      <c r="C28" s="39"/>
      <c r="D28" s="371"/>
      <c r="E28" s="40"/>
      <c r="F28" s="41"/>
      <c r="G28" s="42"/>
      <c r="H28" s="60"/>
      <c r="I28" s="74"/>
      <c r="J28" s="40"/>
      <c r="K28" s="42"/>
      <c r="L28" s="40"/>
      <c r="M28" s="41"/>
      <c r="N28" s="42"/>
      <c r="O28" s="46"/>
      <c r="P28" s="47"/>
      <c r="Q28" s="48"/>
    </row>
    <row r="29" spans="1:17" x14ac:dyDescent="0.3">
      <c r="A29" s="591" t="s">
        <v>130</v>
      </c>
      <c r="B29" s="315" t="s">
        <v>131</v>
      </c>
      <c r="C29" s="49" t="s">
        <v>132</v>
      </c>
      <c r="D29" s="372" t="s">
        <v>133</v>
      </c>
      <c r="E29" s="51" t="s">
        <v>134</v>
      </c>
      <c r="F29" s="52" t="s">
        <v>135</v>
      </c>
      <c r="G29" s="53" t="s">
        <v>136</v>
      </c>
      <c r="H29" s="65" t="s">
        <v>137</v>
      </c>
      <c r="I29" s="381" t="s">
        <v>138</v>
      </c>
      <c r="J29" s="54" t="s">
        <v>139</v>
      </c>
      <c r="K29" s="64" t="s">
        <v>140</v>
      </c>
      <c r="L29" s="51" t="s">
        <v>141</v>
      </c>
      <c r="M29" s="52" t="s">
        <v>142</v>
      </c>
      <c r="N29" s="53" t="s">
        <v>143</v>
      </c>
      <c r="O29" s="55" t="s">
        <v>144</v>
      </c>
      <c r="P29" s="56" t="s">
        <v>145</v>
      </c>
      <c r="Q29" s="65" t="s">
        <v>146</v>
      </c>
    </row>
    <row r="30" spans="1:17" ht="25.8" x14ac:dyDescent="0.3">
      <c r="A30" s="592"/>
      <c r="B30" s="314"/>
      <c r="C30" s="39"/>
      <c r="D30" s="371"/>
      <c r="E30" s="40"/>
      <c r="F30" s="41"/>
      <c r="G30" s="42"/>
      <c r="H30" s="60"/>
      <c r="I30" s="60"/>
      <c r="J30" s="44"/>
      <c r="K30" s="43"/>
      <c r="L30" s="40"/>
      <c r="M30" s="41"/>
      <c r="N30" s="42"/>
      <c r="O30" s="58"/>
      <c r="P30" s="59"/>
      <c r="Q30" s="60"/>
    </row>
    <row r="31" spans="1:17" ht="15.6" x14ac:dyDescent="0.3">
      <c r="A31" s="591" t="s">
        <v>147</v>
      </c>
      <c r="B31" s="315" t="s">
        <v>148</v>
      </c>
      <c r="C31" s="49" t="s">
        <v>149</v>
      </c>
      <c r="D31" s="372" t="s">
        <v>150</v>
      </c>
      <c r="E31" s="66"/>
      <c r="F31" s="67"/>
      <c r="G31" s="68"/>
      <c r="H31" s="71"/>
      <c r="I31" s="381" t="s">
        <v>151</v>
      </c>
      <c r="J31" s="69"/>
      <c r="K31" s="70"/>
      <c r="L31" s="69"/>
      <c r="M31" s="67"/>
      <c r="N31" s="70"/>
      <c r="O31" s="61" t="s">
        <v>152</v>
      </c>
      <c r="P31" s="62" t="s">
        <v>152</v>
      </c>
      <c r="Q31" s="71"/>
    </row>
    <row r="32" spans="1:17" ht="26.4" thickBot="1" x14ac:dyDescent="0.35">
      <c r="A32" s="593"/>
      <c r="B32" s="314"/>
      <c r="C32" s="39"/>
      <c r="D32" s="371"/>
      <c r="E32" s="72"/>
      <c r="F32" s="73"/>
      <c r="G32" s="63"/>
      <c r="H32" s="74"/>
      <c r="I32" s="60"/>
      <c r="J32" s="72"/>
      <c r="K32" s="63"/>
      <c r="L32" s="72"/>
      <c r="M32" s="73"/>
      <c r="N32" s="63"/>
      <c r="O32" s="46"/>
      <c r="P32" s="47"/>
      <c r="Q32" s="74"/>
    </row>
    <row r="33" spans="1:17" ht="15.6" x14ac:dyDescent="0.3">
      <c r="A33" s="594" t="s">
        <v>153</v>
      </c>
      <c r="B33" s="315" t="s">
        <v>154</v>
      </c>
      <c r="C33" s="49" t="s">
        <v>155</v>
      </c>
      <c r="D33" s="372" t="s">
        <v>156</v>
      </c>
      <c r="E33" s="69"/>
      <c r="F33" s="67"/>
      <c r="G33" s="70"/>
      <c r="H33" s="71"/>
      <c r="I33" s="71"/>
      <c r="J33" s="69"/>
      <c r="K33" s="70"/>
      <c r="L33" s="69"/>
      <c r="M33" s="67"/>
      <c r="N33" s="70"/>
      <c r="O33" s="75"/>
      <c r="P33" s="76"/>
      <c r="Q33" s="71"/>
    </row>
    <row r="34" spans="1:17" ht="26.4" thickBot="1" x14ac:dyDescent="0.35">
      <c r="A34" s="595"/>
      <c r="B34" s="314"/>
      <c r="C34" s="39"/>
      <c r="D34" s="371"/>
      <c r="E34" s="260"/>
      <c r="F34" s="373"/>
      <c r="G34" s="261"/>
      <c r="H34" s="259"/>
      <c r="I34" s="259"/>
      <c r="J34" s="260"/>
      <c r="K34" s="261"/>
      <c r="L34" s="72"/>
      <c r="M34" s="73"/>
      <c r="N34" s="63"/>
      <c r="O34" s="46"/>
      <c r="P34" s="47"/>
      <c r="Q34" s="74"/>
    </row>
    <row r="35" spans="1:17" ht="21" customHeight="1" thickBot="1" x14ac:dyDescent="0.35">
      <c r="A35" s="318" t="s">
        <v>158</v>
      </c>
      <c r="B35" s="168">
        <f t="shared" ref="B35:J35" si="0">SUM(((B18+B20+B22+B24+B26+B28+B30+B32+B34+B58+B42)*B15))</f>
        <v>0</v>
      </c>
      <c r="C35" s="77">
        <f t="shared" si="0"/>
        <v>0</v>
      </c>
      <c r="D35" s="77">
        <f t="shared" si="0"/>
        <v>0</v>
      </c>
      <c r="E35" s="77">
        <f t="shared" si="0"/>
        <v>0</v>
      </c>
      <c r="F35" s="77">
        <f t="shared" si="0"/>
        <v>0</v>
      </c>
      <c r="G35" s="77">
        <f t="shared" si="0"/>
        <v>0</v>
      </c>
      <c r="H35" s="77">
        <f t="shared" si="0"/>
        <v>0</v>
      </c>
      <c r="I35" s="77">
        <f t="shared" si="0"/>
        <v>0</v>
      </c>
      <c r="J35" s="77">
        <f t="shared" si="0"/>
        <v>0</v>
      </c>
      <c r="K35" s="77">
        <f t="shared" ref="K35:L35" si="1">SUM(((K18+K20+K22+K24+K26+K28+K30+K32+K34+K58+K42)*K15))</f>
        <v>0</v>
      </c>
      <c r="L35" s="77">
        <f t="shared" si="1"/>
        <v>0</v>
      </c>
      <c r="M35" s="77">
        <f>SUM(((M18+M20+M22+M24+M26+M28+M30+M32+M34+M66+M42)*M15))</f>
        <v>0</v>
      </c>
      <c r="N35" s="77">
        <f>SUM(((N18+N20+N22+N24+N26+N28+N30+N32+N34+N66+N42)*N15))</f>
        <v>0</v>
      </c>
      <c r="O35" s="77">
        <f>SUM(((O18+O20+O22+O24+O26+O28+O30+O32+O34+P66+O42)*O15))</f>
        <v>0</v>
      </c>
      <c r="P35" s="77">
        <f>SUM(((P18+P20+P22+P24+P26+P28+P30+P32+P34+Q66+P42)*P15))</f>
        <v>0</v>
      </c>
      <c r="Q35" s="77">
        <f>SUM(((Q18+Q20+Q22+Q24+Q26+Q28+Q30+Q32+Q34+O66+Q42)*Q15))</f>
        <v>0</v>
      </c>
    </row>
    <row r="36" spans="1:17" ht="15" thickBot="1" x14ac:dyDescent="0.35">
      <c r="B36"/>
      <c r="C36"/>
      <c r="D36"/>
      <c r="F36"/>
    </row>
    <row r="37" spans="1:17" ht="22.8" customHeight="1" thickBot="1" x14ac:dyDescent="0.35">
      <c r="B37" s="579" t="s">
        <v>13</v>
      </c>
      <c r="C37" s="587"/>
      <c r="D37" s="580"/>
      <c r="E37" s="588" t="s">
        <v>14</v>
      </c>
      <c r="F37" s="589"/>
      <c r="G37" s="590"/>
      <c r="H37" s="363" t="s">
        <v>160</v>
      </c>
      <c r="I37" s="363" t="s">
        <v>161</v>
      </c>
      <c r="J37" s="344"/>
    </row>
    <row r="38" spans="1:17" ht="28.8" customHeight="1" thickBot="1" x14ac:dyDescent="0.35">
      <c r="A38" s="401" t="s">
        <v>159</v>
      </c>
      <c r="B38" s="327" t="s">
        <v>22</v>
      </c>
      <c r="C38" s="343" t="s">
        <v>23</v>
      </c>
      <c r="D38" s="328" t="s">
        <v>24</v>
      </c>
      <c r="E38" s="327" t="s">
        <v>25</v>
      </c>
      <c r="F38" s="343" t="s">
        <v>23</v>
      </c>
      <c r="G38" s="328" t="s">
        <v>24</v>
      </c>
      <c r="H38" s="396" t="s">
        <v>162</v>
      </c>
      <c r="I38" s="397" t="s">
        <v>163</v>
      </c>
    </row>
    <row r="39" spans="1:17" ht="14.4" customHeight="1" x14ac:dyDescent="0.3">
      <c r="A39" s="228" t="s">
        <v>21</v>
      </c>
      <c r="B39" s="20">
        <v>25</v>
      </c>
      <c r="C39" s="83">
        <v>8.25</v>
      </c>
      <c r="D39" s="84">
        <f>B39*0.8</f>
        <v>20</v>
      </c>
      <c r="E39" s="20">
        <v>27</v>
      </c>
      <c r="F39" s="83">
        <v>10</v>
      </c>
      <c r="G39" s="84">
        <f>E39*0.8</f>
        <v>21.6</v>
      </c>
      <c r="H39" s="85">
        <v>20</v>
      </c>
      <c r="I39" s="86">
        <v>35</v>
      </c>
    </row>
    <row r="40" spans="1:17" ht="13.8" customHeight="1" thickBot="1" x14ac:dyDescent="0.35">
      <c r="A40" s="89" t="s">
        <v>29</v>
      </c>
      <c r="B40" s="90">
        <v>48</v>
      </c>
      <c r="C40" s="91">
        <v>15</v>
      </c>
      <c r="D40" s="92"/>
      <c r="E40" s="90">
        <v>49</v>
      </c>
      <c r="F40" s="91">
        <v>18</v>
      </c>
      <c r="G40" s="92"/>
      <c r="H40" s="93">
        <v>32</v>
      </c>
      <c r="I40" s="94">
        <v>60</v>
      </c>
    </row>
    <row r="41" spans="1:17" x14ac:dyDescent="0.3">
      <c r="A41" s="544" t="s">
        <v>164</v>
      </c>
      <c r="B41" s="95" t="s">
        <v>165</v>
      </c>
      <c r="C41" s="96" t="s">
        <v>166</v>
      </c>
      <c r="D41" s="97" t="s">
        <v>167</v>
      </c>
      <c r="E41" s="95" t="s">
        <v>168</v>
      </c>
      <c r="F41" s="96" t="s">
        <v>169</v>
      </c>
      <c r="G41" s="97" t="s">
        <v>170</v>
      </c>
      <c r="H41" s="98" t="s">
        <v>171</v>
      </c>
      <c r="I41" s="99"/>
    </row>
    <row r="42" spans="1:17" ht="26.4" thickBot="1" x14ac:dyDescent="0.35">
      <c r="A42" s="545"/>
      <c r="B42" s="100"/>
      <c r="C42" s="101"/>
      <c r="D42" s="102"/>
      <c r="E42" s="103"/>
      <c r="F42" s="101"/>
      <c r="G42" s="104"/>
      <c r="H42" s="105"/>
      <c r="I42" s="106"/>
    </row>
    <row r="43" spans="1:17" ht="25.8" x14ac:dyDescent="0.3">
      <c r="A43" s="546" t="s">
        <v>172</v>
      </c>
      <c r="B43" s="107" t="s">
        <v>173</v>
      </c>
      <c r="C43" s="108" t="s">
        <v>174</v>
      </c>
      <c r="D43" s="109" t="s">
        <v>175</v>
      </c>
      <c r="E43" s="110" t="s">
        <v>176</v>
      </c>
      <c r="F43" s="111" t="s">
        <v>177</v>
      </c>
      <c r="G43" s="112" t="s">
        <v>178</v>
      </c>
      <c r="H43" s="113" t="s">
        <v>179</v>
      </c>
      <c r="I43" s="114"/>
    </row>
    <row r="44" spans="1:17" ht="26.4" thickBot="1" x14ac:dyDescent="0.35">
      <c r="A44" s="547"/>
      <c r="B44" s="115"/>
      <c r="C44" s="116"/>
      <c r="D44" s="117"/>
      <c r="E44" s="118"/>
      <c r="F44" s="119"/>
      <c r="G44" s="120"/>
      <c r="H44" s="121"/>
      <c r="I44" s="122"/>
    </row>
    <row r="45" spans="1:17" ht="25.8" x14ac:dyDescent="0.3">
      <c r="A45" s="548" t="s">
        <v>180</v>
      </c>
      <c r="B45" s="27" t="s">
        <v>181</v>
      </c>
      <c r="C45" s="28" t="s">
        <v>182</v>
      </c>
      <c r="D45" s="29" t="s">
        <v>183</v>
      </c>
      <c r="E45" s="124" t="s">
        <v>184</v>
      </c>
      <c r="F45" s="125" t="s">
        <v>185</v>
      </c>
      <c r="G45" s="126" t="s">
        <v>186</v>
      </c>
      <c r="H45" s="127" t="s">
        <v>179</v>
      </c>
      <c r="I45" s="128"/>
    </row>
    <row r="46" spans="1:17" ht="26.4" thickBot="1" x14ac:dyDescent="0.35">
      <c r="A46" s="549"/>
      <c r="B46" s="100"/>
      <c r="C46" s="130"/>
      <c r="D46" s="102"/>
      <c r="E46" s="103"/>
      <c r="F46" s="101"/>
      <c r="G46" s="104"/>
      <c r="H46" s="131"/>
      <c r="I46" s="132"/>
    </row>
    <row r="47" spans="1:17" x14ac:dyDescent="0.3">
      <c r="A47" s="550" t="s">
        <v>187</v>
      </c>
      <c r="B47" s="107" t="s">
        <v>188</v>
      </c>
      <c r="C47" s="108" t="s">
        <v>189</v>
      </c>
      <c r="D47" s="109" t="s">
        <v>190</v>
      </c>
      <c r="E47" s="110" t="s">
        <v>191</v>
      </c>
      <c r="F47" s="111" t="s">
        <v>192</v>
      </c>
      <c r="G47" s="112" t="s">
        <v>193</v>
      </c>
      <c r="H47" s="133"/>
      <c r="I47" s="134" t="s">
        <v>194</v>
      </c>
    </row>
    <row r="48" spans="1:17" ht="26.4" thickBot="1" x14ac:dyDescent="0.35">
      <c r="A48" s="551"/>
      <c r="B48" s="115"/>
      <c r="C48" s="116"/>
      <c r="D48" s="117"/>
      <c r="E48" s="118"/>
      <c r="F48" s="119"/>
      <c r="G48" s="120"/>
      <c r="H48" s="136"/>
      <c r="I48" s="137"/>
    </row>
    <row r="49" spans="1:20" ht="25.8" x14ac:dyDescent="0.3">
      <c r="A49" s="613" t="s">
        <v>338</v>
      </c>
      <c r="B49" s="138" t="s">
        <v>195</v>
      </c>
      <c r="C49" s="139"/>
      <c r="D49" s="29" t="s">
        <v>196</v>
      </c>
      <c r="E49" s="140"/>
      <c r="F49" s="139"/>
      <c r="G49" s="141"/>
      <c r="H49" s="142"/>
      <c r="I49" s="143"/>
    </row>
    <row r="50" spans="1:20" ht="26.4" thickBot="1" x14ac:dyDescent="0.35">
      <c r="A50" s="543"/>
      <c r="B50" s="439"/>
      <c r="C50" s="144"/>
      <c r="D50" s="441"/>
      <c r="E50" s="145"/>
      <c r="F50" s="144"/>
      <c r="G50" s="146"/>
      <c r="H50" s="147"/>
      <c r="I50" s="132"/>
    </row>
    <row r="51" spans="1:20" ht="26.4" customHeight="1" thickBot="1" x14ac:dyDescent="0.35">
      <c r="A51" s="305" t="s">
        <v>158</v>
      </c>
      <c r="B51" s="440">
        <f>(B50+B48+B46+B44+B42)*B39</f>
        <v>0</v>
      </c>
      <c r="C51" s="440">
        <f>(C50+C48+C46+C44+C42)*C39</f>
        <v>0</v>
      </c>
      <c r="D51" s="440">
        <f>(D50+D48+D46+D44+D42)*D39</f>
        <v>0</v>
      </c>
      <c r="E51" s="440">
        <f>(E50+E48+E46+E44+E42)*E39</f>
        <v>0</v>
      </c>
      <c r="F51" s="440">
        <f t="shared" ref="F51:I51" si="2">(F50+F48+F46+F44+F42)*F39</f>
        <v>0</v>
      </c>
      <c r="G51" s="440">
        <f t="shared" si="2"/>
        <v>0</v>
      </c>
      <c r="H51" s="440">
        <f t="shared" si="2"/>
        <v>0</v>
      </c>
      <c r="I51" s="440">
        <f t="shared" si="2"/>
        <v>0</v>
      </c>
    </row>
    <row r="52" spans="1:20" ht="16.2" thickBot="1" x14ac:dyDescent="0.35">
      <c r="A52" s="150"/>
      <c r="B52" s="151"/>
      <c r="C52" s="151"/>
      <c r="D52" s="151"/>
      <c r="E52" s="151"/>
      <c r="F52" s="151"/>
      <c r="G52" s="151"/>
      <c r="H52" s="151"/>
      <c r="I52" s="149"/>
      <c r="J52" s="152"/>
      <c r="K52" s="152"/>
      <c r="L52" s="149"/>
      <c r="M52" s="149"/>
      <c r="N52" s="149"/>
      <c r="O52" s="149"/>
    </row>
    <row r="53" spans="1:20" ht="28.2" customHeight="1" thickBot="1" x14ac:dyDescent="0.4">
      <c r="B53" s="584" t="s">
        <v>13</v>
      </c>
      <c r="C53" s="585"/>
      <c r="D53" s="586"/>
      <c r="E53" s="578" t="s">
        <v>14</v>
      </c>
      <c r="F53" s="578"/>
      <c r="G53" s="578"/>
      <c r="H53" s="363" t="s">
        <v>15</v>
      </c>
      <c r="I53" s="402" t="s">
        <v>16</v>
      </c>
      <c r="J53" s="579" t="s">
        <v>197</v>
      </c>
      <c r="K53" s="580"/>
      <c r="L53" s="79"/>
    </row>
    <row r="54" spans="1:20" ht="27.6" x14ac:dyDescent="0.3">
      <c r="A54" s="403" t="s">
        <v>240</v>
      </c>
      <c r="B54" s="398" t="s">
        <v>22</v>
      </c>
      <c r="C54" s="399" t="s">
        <v>23</v>
      </c>
      <c r="D54" s="400" t="s">
        <v>24</v>
      </c>
      <c r="E54" s="398" t="s">
        <v>25</v>
      </c>
      <c r="F54" s="399" t="s">
        <v>23</v>
      </c>
      <c r="G54" s="400" t="s">
        <v>24</v>
      </c>
      <c r="H54" s="404" t="s">
        <v>335</v>
      </c>
      <c r="I54" s="405" t="s">
        <v>334</v>
      </c>
      <c r="J54" s="406" t="s">
        <v>333</v>
      </c>
      <c r="K54" s="407" t="s">
        <v>24</v>
      </c>
      <c r="L54" s="79"/>
    </row>
    <row r="55" spans="1:20" ht="16.2" customHeight="1" x14ac:dyDescent="0.3">
      <c r="A55" s="278" t="s">
        <v>21</v>
      </c>
      <c r="B55" s="20">
        <v>25</v>
      </c>
      <c r="C55" s="83">
        <v>8.25</v>
      </c>
      <c r="D55" s="84">
        <f>B55*0.8</f>
        <v>20</v>
      </c>
      <c r="E55" s="153">
        <v>27</v>
      </c>
      <c r="F55" s="83">
        <v>10.5</v>
      </c>
      <c r="G55" s="154">
        <f>E55*0.8</f>
        <v>21.6</v>
      </c>
      <c r="H55" s="85">
        <v>35</v>
      </c>
      <c r="I55" s="155">
        <v>20</v>
      </c>
      <c r="J55" s="20">
        <v>11</v>
      </c>
      <c r="K55" s="84">
        <f>J55*0.8</f>
        <v>8.8000000000000007</v>
      </c>
      <c r="L55" s="87"/>
    </row>
    <row r="56" spans="1:20" ht="15" thickBot="1" x14ac:dyDescent="0.35">
      <c r="A56" s="89" t="s">
        <v>29</v>
      </c>
      <c r="B56" s="90">
        <v>48</v>
      </c>
      <c r="C56" s="91">
        <v>15</v>
      </c>
      <c r="D56" s="92"/>
      <c r="E56" s="156">
        <v>49</v>
      </c>
      <c r="F56" s="91">
        <v>19</v>
      </c>
      <c r="G56" s="157"/>
      <c r="H56" s="93">
        <v>65</v>
      </c>
      <c r="I56" s="158">
        <v>32</v>
      </c>
      <c r="J56" s="90">
        <v>18</v>
      </c>
      <c r="K56" s="92"/>
      <c r="L56" s="87"/>
    </row>
    <row r="57" spans="1:20" ht="21" customHeight="1" x14ac:dyDescent="0.3">
      <c r="A57" s="576" t="s">
        <v>198</v>
      </c>
      <c r="B57" s="107" t="s">
        <v>199</v>
      </c>
      <c r="C57" s="111" t="s">
        <v>200</v>
      </c>
      <c r="D57" s="109" t="s">
        <v>201</v>
      </c>
      <c r="E57" s="159" t="s">
        <v>202</v>
      </c>
      <c r="F57" s="111" t="s">
        <v>203</v>
      </c>
      <c r="G57" s="160" t="s">
        <v>204</v>
      </c>
      <c r="H57" s="161" t="s">
        <v>205</v>
      </c>
      <c r="I57" s="162" t="s">
        <v>206</v>
      </c>
      <c r="J57" s="110" t="s">
        <v>207</v>
      </c>
      <c r="K57" s="112" t="s">
        <v>208</v>
      </c>
    </row>
    <row r="58" spans="1:20" s="272" customFormat="1" ht="26.4" thickBot="1" x14ac:dyDescent="0.35">
      <c r="A58" s="577"/>
      <c r="B58" s="115"/>
      <c r="C58" s="119"/>
      <c r="D58" s="117"/>
      <c r="E58" s="163"/>
      <c r="F58" s="119"/>
      <c r="G58" s="164"/>
      <c r="H58" s="165"/>
      <c r="I58" s="437"/>
      <c r="J58" s="118"/>
      <c r="K58" s="120"/>
      <c r="L58" s="438"/>
      <c r="S58"/>
      <c r="T58"/>
    </row>
    <row r="59" spans="1:20" ht="28.2" customHeight="1" thickBot="1" x14ac:dyDescent="0.35">
      <c r="A59" s="305" t="s">
        <v>158</v>
      </c>
      <c r="B59" s="77">
        <f>B58*B55</f>
        <v>0</v>
      </c>
      <c r="C59" s="166">
        <f t="shared" ref="C59:K59" si="3">C58*C55</f>
        <v>0</v>
      </c>
      <c r="D59" s="167">
        <f t="shared" si="3"/>
        <v>0</v>
      </c>
      <c r="E59" s="168">
        <f t="shared" si="3"/>
        <v>0</v>
      </c>
      <c r="F59" s="166">
        <f t="shared" si="3"/>
        <v>0</v>
      </c>
      <c r="G59" s="169">
        <f t="shared" si="3"/>
        <v>0</v>
      </c>
      <c r="H59" s="78">
        <f t="shared" si="3"/>
        <v>0</v>
      </c>
      <c r="I59" s="170">
        <f t="shared" si="3"/>
        <v>0</v>
      </c>
      <c r="J59" s="77">
        <f t="shared" si="3"/>
        <v>0</v>
      </c>
      <c r="K59" s="167">
        <f t="shared" si="3"/>
        <v>0</v>
      </c>
      <c r="L59" s="149"/>
    </row>
    <row r="60" spans="1:20" ht="15" thickBot="1" x14ac:dyDescent="0.35">
      <c r="B60"/>
      <c r="C60"/>
      <c r="D60"/>
      <c r="F60"/>
    </row>
    <row r="61" spans="1:20" ht="19.8" customHeight="1" thickBot="1" x14ac:dyDescent="0.4">
      <c r="B61" s="581" t="s">
        <v>210</v>
      </c>
      <c r="C61" s="582"/>
      <c r="D61" s="583"/>
      <c r="E61" s="500" t="s">
        <v>211</v>
      </c>
      <c r="F61" s="501"/>
      <c r="G61" s="501"/>
      <c r="H61" s="362" t="s">
        <v>15</v>
      </c>
      <c r="I61" s="395" t="s">
        <v>16</v>
      </c>
      <c r="M61" s="500" t="s">
        <v>212</v>
      </c>
      <c r="N61" s="501"/>
      <c r="O61" s="501"/>
      <c r="P61" s="502" t="s">
        <v>213</v>
      </c>
      <c r="Q61" s="503"/>
      <c r="R61" s="504"/>
    </row>
    <row r="62" spans="1:20" ht="21.6" thickBot="1" x14ac:dyDescent="0.35">
      <c r="A62" s="281" t="s">
        <v>209</v>
      </c>
      <c r="B62" s="408" t="s">
        <v>25</v>
      </c>
      <c r="C62" s="409" t="s">
        <v>23</v>
      </c>
      <c r="D62" s="410" t="s">
        <v>24</v>
      </c>
      <c r="E62" s="408" t="s">
        <v>25</v>
      </c>
      <c r="F62" s="411" t="s">
        <v>23</v>
      </c>
      <c r="G62" s="412" t="s">
        <v>24</v>
      </c>
      <c r="H62" s="413" t="s">
        <v>214</v>
      </c>
      <c r="I62" s="414" t="s">
        <v>214</v>
      </c>
      <c r="M62" s="330" t="s">
        <v>215</v>
      </c>
      <c r="N62" s="341" t="s">
        <v>216</v>
      </c>
      <c r="O62" s="340" t="s">
        <v>337</v>
      </c>
      <c r="P62" s="342" t="s">
        <v>215</v>
      </c>
      <c r="Q62" s="341" t="s">
        <v>216</v>
      </c>
      <c r="R62" s="331" t="s">
        <v>217</v>
      </c>
    </row>
    <row r="63" spans="1:20" x14ac:dyDescent="0.3">
      <c r="A63" s="278" t="s">
        <v>21</v>
      </c>
      <c r="B63" s="173">
        <v>28</v>
      </c>
      <c r="C63" s="174">
        <v>8.25</v>
      </c>
      <c r="D63" s="175">
        <v>22.5</v>
      </c>
      <c r="E63" s="173">
        <v>28</v>
      </c>
      <c r="F63" s="176">
        <v>10.5</v>
      </c>
      <c r="G63" s="177">
        <f>E63*0.8</f>
        <v>22.400000000000002</v>
      </c>
      <c r="H63" s="178">
        <v>35</v>
      </c>
      <c r="I63" s="179">
        <v>22</v>
      </c>
      <c r="M63" s="180">
        <v>26</v>
      </c>
      <c r="N63" s="181">
        <v>17</v>
      </c>
      <c r="O63" s="183">
        <f>P63*0.8</f>
        <v>28</v>
      </c>
      <c r="P63" s="182">
        <v>35</v>
      </c>
      <c r="Q63" s="181">
        <v>21</v>
      </c>
      <c r="R63" s="275">
        <f>Q63*0.8</f>
        <v>16.8</v>
      </c>
    </row>
    <row r="64" spans="1:20" ht="16.2" thickBot="1" x14ac:dyDescent="0.35">
      <c r="A64" s="184" t="s">
        <v>29</v>
      </c>
      <c r="B64" s="185">
        <v>48</v>
      </c>
      <c r="C64" s="186">
        <v>15</v>
      </c>
      <c r="D64" s="187"/>
      <c r="E64" s="185">
        <v>50</v>
      </c>
      <c r="F64" s="186">
        <v>19</v>
      </c>
      <c r="G64" s="188"/>
      <c r="H64" s="189">
        <v>55</v>
      </c>
      <c r="I64" s="190">
        <v>32</v>
      </c>
      <c r="M64" s="191">
        <v>46</v>
      </c>
      <c r="N64" s="192">
        <v>29</v>
      </c>
      <c r="O64" s="442"/>
      <c r="P64" s="193">
        <v>60</v>
      </c>
      <c r="Q64" s="192">
        <v>39</v>
      </c>
      <c r="R64" s="443"/>
    </row>
    <row r="65" spans="1:18" x14ac:dyDescent="0.3">
      <c r="A65" s="532" t="s">
        <v>218</v>
      </c>
      <c r="B65" s="107" t="s">
        <v>219</v>
      </c>
      <c r="C65" s="111" t="s">
        <v>220</v>
      </c>
      <c r="D65" s="109" t="s">
        <v>221</v>
      </c>
      <c r="E65" s="110" t="s">
        <v>222</v>
      </c>
      <c r="F65" s="194" t="s">
        <v>223</v>
      </c>
      <c r="G65" s="160" t="s">
        <v>224</v>
      </c>
      <c r="H65" s="195" t="s">
        <v>225</v>
      </c>
      <c r="I65" s="196" t="s">
        <v>206</v>
      </c>
      <c r="M65" s="107" t="s">
        <v>226</v>
      </c>
      <c r="N65" s="197" t="s">
        <v>227</v>
      </c>
      <c r="O65" s="108" t="s">
        <v>230</v>
      </c>
      <c r="P65" s="198" t="s">
        <v>228</v>
      </c>
      <c r="Q65" s="197" t="s">
        <v>229</v>
      </c>
      <c r="R65" s="109" t="s">
        <v>231</v>
      </c>
    </row>
    <row r="66" spans="1:18" ht="31.8" customHeight="1" thickBot="1" x14ac:dyDescent="0.55000000000000004">
      <c r="A66" s="533"/>
      <c r="B66" s="118"/>
      <c r="C66" s="119"/>
      <c r="D66" s="120"/>
      <c r="E66" s="118"/>
      <c r="F66" s="425"/>
      <c r="G66" s="164"/>
      <c r="H66" s="426"/>
      <c r="I66" s="427"/>
      <c r="J66" s="428"/>
      <c r="K66" s="428"/>
      <c r="L66" s="428"/>
      <c r="M66" s="429"/>
      <c r="N66" s="430"/>
      <c r="O66" s="164"/>
      <c r="P66" s="431"/>
      <c r="Q66" s="432"/>
      <c r="R66" s="433"/>
    </row>
    <row r="67" spans="1:18" ht="30" customHeight="1" thickBot="1" x14ac:dyDescent="0.35">
      <c r="A67" s="201" t="s">
        <v>158</v>
      </c>
      <c r="B67" s="202">
        <f>B63*B66</f>
        <v>0</v>
      </c>
      <c r="C67" s="202">
        <f t="shared" ref="C67:I67" si="4">C63*C66</f>
        <v>0</v>
      </c>
      <c r="D67" s="202">
        <f t="shared" si="4"/>
        <v>0</v>
      </c>
      <c r="E67" s="202">
        <f t="shared" si="4"/>
        <v>0</v>
      </c>
      <c r="F67" s="202">
        <f t="shared" si="4"/>
        <v>0</v>
      </c>
      <c r="G67" s="202">
        <f>G63*G66</f>
        <v>0</v>
      </c>
      <c r="H67" s="202">
        <f t="shared" si="4"/>
        <v>0</v>
      </c>
      <c r="I67" s="202">
        <f t="shared" si="4"/>
        <v>0</v>
      </c>
      <c r="M67" s="202">
        <f t="shared" ref="M67:R67" si="5">M63*M66</f>
        <v>0</v>
      </c>
      <c r="N67" s="202">
        <f t="shared" si="5"/>
        <v>0</v>
      </c>
      <c r="O67" s="204">
        <f t="shared" si="5"/>
        <v>0</v>
      </c>
      <c r="P67" s="203">
        <f t="shared" si="5"/>
        <v>0</v>
      </c>
      <c r="Q67" s="204">
        <f t="shared" si="5"/>
        <v>0</v>
      </c>
      <c r="R67" s="204">
        <f t="shared" si="5"/>
        <v>0</v>
      </c>
    </row>
    <row r="68" spans="1:18" ht="15" customHeight="1" thickBot="1" x14ac:dyDescent="0.35">
      <c r="A68" s="392"/>
      <c r="B68" s="237"/>
      <c r="C68" s="237"/>
      <c r="D68" s="237"/>
      <c r="E68" s="237"/>
      <c r="F68" s="237"/>
      <c r="G68" s="237"/>
      <c r="H68" s="237"/>
      <c r="I68" s="237"/>
      <c r="M68" s="237"/>
      <c r="N68" s="237"/>
      <c r="O68" s="237"/>
      <c r="P68" s="237"/>
      <c r="Q68" s="237"/>
      <c r="R68" s="237"/>
    </row>
    <row r="69" spans="1:18" ht="28.8" customHeight="1" thickBot="1" x14ac:dyDescent="0.35">
      <c r="A69" s="392"/>
      <c r="B69" s="513" t="s">
        <v>243</v>
      </c>
      <c r="C69" s="514"/>
      <c r="D69" s="515" t="s">
        <v>232</v>
      </c>
      <c r="E69" s="516"/>
      <c r="F69" s="517" t="s">
        <v>233</v>
      </c>
      <c r="G69" s="518"/>
      <c r="I69" s="237"/>
      <c r="M69" s="237"/>
      <c r="N69" s="237"/>
      <c r="O69" s="237"/>
      <c r="P69" s="237"/>
      <c r="Q69" s="237"/>
      <c r="R69" s="237"/>
    </row>
    <row r="70" spans="1:18" ht="30" customHeight="1" thickBot="1" x14ac:dyDescent="0.35">
      <c r="A70" s="392"/>
      <c r="B70" s="415" t="s">
        <v>242</v>
      </c>
      <c r="C70" s="415" t="s">
        <v>24</v>
      </c>
      <c r="D70" s="416" t="s">
        <v>22</v>
      </c>
      <c r="E70" s="417" t="s">
        <v>24</v>
      </c>
      <c r="F70" s="418" t="s">
        <v>234</v>
      </c>
      <c r="G70" s="419" t="s">
        <v>24</v>
      </c>
      <c r="I70" s="237"/>
      <c r="M70" s="237"/>
      <c r="N70" s="237"/>
      <c r="O70" s="237"/>
      <c r="P70" s="237"/>
      <c r="Q70" s="237"/>
      <c r="R70" s="237"/>
    </row>
    <row r="71" spans="1:18" ht="16.2" customHeight="1" thickBot="1" x14ac:dyDescent="0.4">
      <c r="A71" s="356" t="s">
        <v>21</v>
      </c>
      <c r="B71" s="420">
        <v>28</v>
      </c>
      <c r="C71" s="424">
        <f>B71*0.8</f>
        <v>22.400000000000002</v>
      </c>
      <c r="D71" s="236">
        <v>30</v>
      </c>
      <c r="E71" s="421">
        <f>D71*0.8</f>
        <v>24</v>
      </c>
      <c r="F71" s="234">
        <v>45</v>
      </c>
      <c r="G71" s="235"/>
      <c r="I71" s="7"/>
      <c r="J71" s="7"/>
      <c r="K71" s="7"/>
      <c r="L71" s="7"/>
    </row>
    <row r="72" spans="1:18" ht="16.2" customHeight="1" thickBot="1" x14ac:dyDescent="0.4">
      <c r="A72" s="357" t="s">
        <v>29</v>
      </c>
      <c r="B72" s="358">
        <v>45</v>
      </c>
      <c r="C72" s="352"/>
      <c r="D72" s="353">
        <v>50</v>
      </c>
      <c r="E72" s="359"/>
      <c r="F72" s="354">
        <v>85</v>
      </c>
      <c r="G72" s="355"/>
      <c r="I72" s="7"/>
      <c r="J72" s="7"/>
      <c r="K72" s="7"/>
      <c r="L72" s="7"/>
    </row>
    <row r="73" spans="1:18" ht="16.2" customHeight="1" x14ac:dyDescent="0.35">
      <c r="A73" s="563" t="s">
        <v>241</v>
      </c>
      <c r="B73" s="213" t="s">
        <v>235</v>
      </c>
      <c r="C73" s="50" t="s">
        <v>236</v>
      </c>
      <c r="D73" s="360" t="s">
        <v>237</v>
      </c>
      <c r="E73" s="361" t="s">
        <v>238</v>
      </c>
      <c r="F73" s="6" t="s">
        <v>239</v>
      </c>
      <c r="G73" s="233"/>
      <c r="I73" s="7"/>
      <c r="J73" s="7"/>
      <c r="K73" s="520" t="s">
        <v>336</v>
      </c>
      <c r="L73" s="520"/>
      <c r="M73" s="520"/>
      <c r="N73" s="507">
        <f>SUM(B75+C75+D75+E75+F75)+(B67+C67+D67+E67+F67+G67+H67+I67)+(M67+N67+P67+Q67+O67+R67)+(K59+J59+I59+H59+G59+F59+E59+D59+C59+B59)+(I51+H51+G51+F51+E51+D51+C51+B51)+(B35+C35+D35+E35+F35+G35+H35+I35+J35+K35+L35+M35+N35+O35+P35+Q35)</f>
        <v>0</v>
      </c>
      <c r="O73" s="521"/>
      <c r="P73" s="522"/>
    </row>
    <row r="74" spans="1:18" ht="34.799999999999997" customHeight="1" thickBot="1" x14ac:dyDescent="0.55000000000000004">
      <c r="A74" s="564"/>
      <c r="B74" s="434"/>
      <c r="C74" s="435"/>
      <c r="D74" s="434"/>
      <c r="E74" s="435"/>
      <c r="F74" s="436"/>
      <c r="G74" s="422"/>
      <c r="I74" s="7"/>
      <c r="J74" s="7"/>
      <c r="K74" s="520"/>
      <c r="L74" s="520"/>
      <c r="M74" s="520"/>
      <c r="N74" s="523"/>
      <c r="O74" s="524"/>
      <c r="P74" s="525"/>
    </row>
    <row r="75" spans="1:18" ht="20.399999999999999" customHeight="1" thickBot="1" x14ac:dyDescent="0.4">
      <c r="A75" s="201" t="s">
        <v>158</v>
      </c>
      <c r="B75" s="423">
        <f t="shared" ref="B75:E75" si="6">B74*B71</f>
        <v>0</v>
      </c>
      <c r="C75" s="423">
        <f>C74*C71</f>
        <v>0</v>
      </c>
      <c r="D75" s="423">
        <f t="shared" si="6"/>
        <v>0</v>
      </c>
      <c r="E75" s="423">
        <f t="shared" si="6"/>
        <v>0</v>
      </c>
      <c r="F75" s="423">
        <f>F74*F71</f>
        <v>0</v>
      </c>
      <c r="G75" s="235"/>
      <c r="I75" s="7"/>
      <c r="J75" s="7"/>
      <c r="K75" s="7"/>
      <c r="L75" s="7"/>
    </row>
    <row r="76" spans="1:18" ht="13.2" customHeight="1" x14ac:dyDescent="0.35">
      <c r="A76" s="8"/>
      <c r="B76" s="2"/>
      <c r="C76" s="393"/>
      <c r="D76" s="237"/>
      <c r="E76" s="237"/>
      <c r="F76" s="237"/>
      <c r="G76" s="220"/>
      <c r="H76" s="394"/>
      <c r="I76" s="7"/>
      <c r="J76" s="7"/>
      <c r="K76" s="7"/>
      <c r="L76" s="7"/>
    </row>
    <row r="77" spans="1:18" ht="13.2" customHeight="1" x14ac:dyDescent="0.35">
      <c r="A77" s="7"/>
      <c r="B77" s="2"/>
      <c r="C77" s="393"/>
      <c r="D77" s="237"/>
      <c r="E77" s="237"/>
      <c r="F77" s="237"/>
      <c r="G77" s="220"/>
      <c r="H77" s="394"/>
      <c r="I77" s="7"/>
      <c r="J77" s="7"/>
      <c r="K77" s="7"/>
      <c r="L77" s="7"/>
    </row>
    <row r="78" spans="1:18" ht="13.2" customHeight="1" x14ac:dyDescent="0.35">
      <c r="A78" s="7"/>
      <c r="B78" s="2"/>
      <c r="C78" s="393"/>
      <c r="D78" s="237"/>
      <c r="E78" s="237"/>
      <c r="F78" s="237"/>
      <c r="G78" s="220"/>
      <c r="H78" s="394"/>
      <c r="I78" s="7"/>
      <c r="J78" s="7"/>
      <c r="K78" s="7"/>
      <c r="L78" s="7"/>
    </row>
    <row r="79" spans="1:18" ht="13.2" customHeight="1" x14ac:dyDescent="0.35">
      <c r="A79" s="7"/>
      <c r="B79" s="2"/>
      <c r="C79" s="393"/>
      <c r="D79" s="237"/>
      <c r="E79" s="237"/>
      <c r="F79" s="237"/>
      <c r="G79" s="220"/>
      <c r="H79" s="394"/>
      <c r="I79" s="7"/>
      <c r="J79" s="7"/>
      <c r="K79" s="7"/>
      <c r="L79" s="7"/>
    </row>
    <row r="80" spans="1:18" ht="13.2" customHeight="1" x14ac:dyDescent="0.35">
      <c r="A80" s="7"/>
      <c r="B80" s="2"/>
      <c r="C80" s="393"/>
      <c r="D80" s="237"/>
      <c r="E80" s="237"/>
      <c r="F80" s="237"/>
      <c r="G80" s="220"/>
      <c r="H80" s="394"/>
      <c r="I80" s="7"/>
      <c r="J80" s="7"/>
      <c r="K80" s="7"/>
      <c r="L80" s="7"/>
    </row>
    <row r="81" spans="1:17" ht="13.2" customHeight="1" x14ac:dyDescent="0.35">
      <c r="A81" s="7"/>
      <c r="B81" s="2"/>
      <c r="C81" s="393"/>
      <c r="D81" s="237"/>
      <c r="E81" s="237"/>
      <c r="F81" s="237"/>
      <c r="G81" s="220"/>
      <c r="H81" s="394"/>
      <c r="I81" s="7"/>
      <c r="J81" s="7"/>
      <c r="K81" s="7"/>
      <c r="L81" s="7"/>
    </row>
    <row r="82" spans="1:17" ht="13.2" customHeight="1" thickBot="1" x14ac:dyDescent="0.4">
      <c r="A82" s="13"/>
      <c r="B82" s="2"/>
      <c r="C82" s="393"/>
      <c r="D82" s="237"/>
      <c r="E82" s="237"/>
      <c r="F82" s="237"/>
      <c r="G82" s="220"/>
      <c r="H82" s="394"/>
      <c r="I82" s="7"/>
      <c r="J82" s="7"/>
      <c r="K82" s="7"/>
      <c r="L82" s="7"/>
    </row>
    <row r="83" spans="1:17" ht="14.4" customHeight="1" x14ac:dyDescent="0.3">
      <c r="A83" s="389" t="s">
        <v>0</v>
      </c>
      <c r="I83" s="2"/>
      <c r="J83" s="2"/>
      <c r="K83" s="2"/>
      <c r="L83" s="2"/>
      <c r="O83" s="390"/>
      <c r="P83" s="303"/>
      <c r="Q83" s="230"/>
    </row>
    <row r="84" spans="1:17" ht="14.4" customHeight="1" x14ac:dyDescent="0.3">
      <c r="A84" s="297" t="s">
        <v>1</v>
      </c>
      <c r="I84" s="299" t="s">
        <v>2</v>
      </c>
      <c r="J84" s="299"/>
      <c r="K84" s="299"/>
      <c r="L84" s="299"/>
      <c r="O84" s="391"/>
      <c r="Q84" s="208"/>
    </row>
    <row r="85" spans="1:17" ht="14.4" customHeight="1" x14ac:dyDescent="0.3">
      <c r="A85" s="297" t="s">
        <v>3</v>
      </c>
      <c r="I85" s="299" t="s">
        <v>4</v>
      </c>
      <c r="J85" s="299"/>
      <c r="K85" s="299"/>
      <c r="L85" s="299"/>
      <c r="O85" s="391"/>
      <c r="P85" s="2"/>
      <c r="Q85" s="208"/>
    </row>
    <row r="86" spans="1:17" ht="14.4" customHeight="1" x14ac:dyDescent="0.3">
      <c r="A86" s="297" t="s">
        <v>5</v>
      </c>
      <c r="B86" s="298"/>
      <c r="C86" s="298"/>
      <c r="D86" s="11"/>
      <c r="E86" s="2"/>
      <c r="F86" s="220"/>
      <c r="G86" s="2"/>
      <c r="H86" s="2"/>
      <c r="I86" s="299" t="s">
        <v>6</v>
      </c>
      <c r="J86" s="299"/>
      <c r="K86" s="299"/>
      <c r="L86" s="299"/>
      <c r="O86" s="391"/>
      <c r="P86" s="2"/>
      <c r="Q86" s="208"/>
    </row>
    <row r="87" spans="1:17" ht="14.4" customHeight="1" x14ac:dyDescent="0.35">
      <c r="A87" s="561" t="s">
        <v>7</v>
      </c>
      <c r="B87" s="562"/>
      <c r="C87" s="562"/>
      <c r="D87" s="11"/>
      <c r="E87" s="2"/>
      <c r="F87" s="220"/>
      <c r="G87" s="2"/>
      <c r="H87" s="2"/>
      <c r="I87" s="519" t="s">
        <v>8</v>
      </c>
      <c r="J87" s="519"/>
      <c r="K87" s="519"/>
      <c r="L87" s="519"/>
      <c r="M87" s="519"/>
      <c r="N87" s="519"/>
      <c r="O87" s="216"/>
      <c r="P87" s="217"/>
      <c r="Q87" s="218"/>
    </row>
    <row r="88" spans="1:17" ht="14.4" customHeight="1" x14ac:dyDescent="0.35">
      <c r="A88" s="561" t="s">
        <v>10</v>
      </c>
      <c r="B88" s="562"/>
      <c r="C88" s="562"/>
      <c r="D88" s="11"/>
      <c r="E88" s="2"/>
      <c r="F88" s="220"/>
      <c r="G88" s="2"/>
      <c r="H88" s="2"/>
      <c r="I88" s="519" t="s">
        <v>9</v>
      </c>
      <c r="J88" s="519"/>
      <c r="K88" s="519"/>
      <c r="L88" s="519"/>
      <c r="M88" s="519"/>
      <c r="N88" s="519"/>
      <c r="O88" s="216"/>
      <c r="P88" s="217"/>
      <c r="Q88" s="218"/>
    </row>
    <row r="89" spans="1:17" ht="14.4" customHeight="1" thickBot="1" x14ac:dyDescent="0.4">
      <c r="A89" s="559" t="s">
        <v>11</v>
      </c>
      <c r="B89" s="560"/>
      <c r="C89" s="560"/>
      <c r="D89" s="222"/>
      <c r="E89" s="223"/>
      <c r="F89" s="224"/>
      <c r="G89" s="223"/>
      <c r="H89" s="223"/>
      <c r="I89" s="223"/>
      <c r="J89" s="223"/>
      <c r="K89" s="223"/>
      <c r="L89" s="223"/>
      <c r="M89" s="223"/>
      <c r="N89" s="219"/>
      <c r="O89" s="216"/>
      <c r="P89" s="217"/>
      <c r="Q89" s="218"/>
    </row>
    <row r="90" spans="1:17" ht="14.4" customHeight="1" x14ac:dyDescent="0.35">
      <c r="A90" s="557" t="s">
        <v>327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216"/>
      <c r="P90" s="217"/>
      <c r="Q90" s="218"/>
    </row>
    <row r="91" spans="1:17" ht="14.4" customHeight="1" thickBot="1" x14ac:dyDescent="0.35">
      <c r="A91" s="557"/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322"/>
      <c r="P91" s="223"/>
      <c r="Q91" s="231"/>
    </row>
    <row r="92" spans="1:17" ht="15" customHeight="1" thickBot="1" x14ac:dyDescent="0.4">
      <c r="A92" s="221"/>
      <c r="B92" s="526" t="s">
        <v>13</v>
      </c>
      <c r="C92" s="527"/>
      <c r="D92" s="528" t="s">
        <v>14</v>
      </c>
      <c r="E92" s="529"/>
      <c r="F92" s="444" t="s">
        <v>244</v>
      </c>
      <c r="G92" s="530" t="s">
        <v>19</v>
      </c>
      <c r="H92" s="531"/>
      <c r="I92" s="505" t="s">
        <v>245</v>
      </c>
      <c r="J92" s="556"/>
    </row>
    <row r="93" spans="1:17" ht="36.6" customHeight="1" thickBot="1" x14ac:dyDescent="0.35">
      <c r="A93" s="335" t="s">
        <v>12</v>
      </c>
      <c r="B93" s="481" t="s">
        <v>246</v>
      </c>
      <c r="C93" s="482" t="s">
        <v>247</v>
      </c>
      <c r="D93" s="498" t="s">
        <v>248</v>
      </c>
      <c r="E93" s="499" t="s">
        <v>247</v>
      </c>
      <c r="F93" s="337" t="s">
        <v>248</v>
      </c>
      <c r="G93" s="338" t="s">
        <v>246</v>
      </c>
      <c r="H93" s="339" t="s">
        <v>247</v>
      </c>
      <c r="I93" s="338" t="s">
        <v>248</v>
      </c>
      <c r="J93" s="336" t="s">
        <v>247</v>
      </c>
    </row>
    <row r="94" spans="1:17" ht="15" customHeight="1" x14ac:dyDescent="0.3">
      <c r="A94" s="14" t="s">
        <v>21</v>
      </c>
      <c r="B94" s="483">
        <v>85</v>
      </c>
      <c r="C94" s="484">
        <v>145</v>
      </c>
      <c r="D94" s="483">
        <v>80</v>
      </c>
      <c r="E94" s="484">
        <v>145</v>
      </c>
      <c r="F94" s="284">
        <v>65</v>
      </c>
      <c r="G94" s="285">
        <v>120</v>
      </c>
      <c r="H94" s="286">
        <v>185</v>
      </c>
      <c r="I94" s="285">
        <v>75</v>
      </c>
      <c r="J94" s="283">
        <v>200</v>
      </c>
    </row>
    <row r="95" spans="1:17" ht="15" customHeight="1" thickBot="1" x14ac:dyDescent="0.35">
      <c r="A95" s="22" t="s">
        <v>29</v>
      </c>
      <c r="B95" s="244">
        <v>165</v>
      </c>
      <c r="C95" s="485"/>
      <c r="D95" s="244">
        <v>155</v>
      </c>
      <c r="E95" s="245"/>
      <c r="F95" s="288">
        <v>110</v>
      </c>
      <c r="G95" s="244">
        <v>200</v>
      </c>
      <c r="H95" s="245"/>
      <c r="I95" s="244">
        <v>120</v>
      </c>
      <c r="J95" s="287"/>
    </row>
    <row r="96" spans="1:17" ht="15" customHeight="1" x14ac:dyDescent="0.3">
      <c r="A96" s="534" t="s">
        <v>30</v>
      </c>
      <c r="B96" s="27" t="s">
        <v>275</v>
      </c>
      <c r="C96" s="29" t="s">
        <v>276</v>
      </c>
      <c r="D96" s="27" t="s">
        <v>277</v>
      </c>
      <c r="E96" s="29" t="s">
        <v>278</v>
      </c>
      <c r="F96" s="486" t="s">
        <v>279</v>
      </c>
      <c r="G96" s="289"/>
      <c r="H96" s="290"/>
      <c r="I96" s="291"/>
      <c r="J96" s="255"/>
    </row>
    <row r="97" spans="1:17" ht="26.4" customHeight="1" thickBot="1" x14ac:dyDescent="0.35">
      <c r="A97" s="535"/>
      <c r="B97" s="439"/>
      <c r="C97" s="465"/>
      <c r="D97" s="439"/>
      <c r="E97" s="465"/>
      <c r="F97" s="487"/>
      <c r="G97" s="466"/>
      <c r="H97" s="467"/>
      <c r="I97" s="475"/>
      <c r="J97" s="467"/>
    </row>
    <row r="98" spans="1:17" ht="15" customHeight="1" x14ac:dyDescent="0.3">
      <c r="A98" s="536" t="s">
        <v>47</v>
      </c>
      <c r="B98" s="27" t="s">
        <v>280</v>
      </c>
      <c r="C98" s="29" t="s">
        <v>281</v>
      </c>
      <c r="D98" s="27" t="s">
        <v>282</v>
      </c>
      <c r="E98" s="29" t="s">
        <v>283</v>
      </c>
      <c r="F98" s="488" t="s">
        <v>284</v>
      </c>
      <c r="G98" s="27" t="s">
        <v>285</v>
      </c>
      <c r="H98" s="29" t="s">
        <v>286</v>
      </c>
      <c r="I98" s="474"/>
      <c r="J98" s="290"/>
    </row>
    <row r="99" spans="1:17" ht="26.4" customHeight="1" thickBot="1" x14ac:dyDescent="0.4">
      <c r="A99" s="537"/>
      <c r="B99" s="439"/>
      <c r="C99" s="465"/>
      <c r="D99" s="439"/>
      <c r="E99" s="465"/>
      <c r="F99" s="489"/>
      <c r="G99" s="439"/>
      <c r="H99" s="465"/>
      <c r="I99" s="475"/>
      <c r="J99" s="467"/>
      <c r="O99" s="7"/>
      <c r="P99" s="7"/>
      <c r="Q99" s="7"/>
    </row>
    <row r="100" spans="1:17" ht="15" customHeight="1" x14ac:dyDescent="0.35">
      <c r="A100" s="536" t="s">
        <v>64</v>
      </c>
      <c r="B100" s="27" t="s">
        <v>287</v>
      </c>
      <c r="C100" s="29" t="s">
        <v>288</v>
      </c>
      <c r="D100" s="27" t="s">
        <v>289</v>
      </c>
      <c r="E100" s="29" t="s">
        <v>290</v>
      </c>
      <c r="F100" s="490" t="s">
        <v>291</v>
      </c>
      <c r="G100" s="27" t="s">
        <v>292</v>
      </c>
      <c r="H100" s="29" t="s">
        <v>293</v>
      </c>
      <c r="I100" s="474"/>
      <c r="J100" s="290"/>
      <c r="O100" s="7"/>
      <c r="P100" s="7"/>
      <c r="Q100" s="7"/>
    </row>
    <row r="101" spans="1:17" ht="26.4" customHeight="1" thickBot="1" x14ac:dyDescent="0.4">
      <c r="A101" s="537"/>
      <c r="B101" s="439"/>
      <c r="C101" s="465"/>
      <c r="D101" s="439"/>
      <c r="E101" s="465"/>
      <c r="F101" s="491"/>
      <c r="G101" s="439"/>
      <c r="H101" s="465"/>
      <c r="I101" s="475"/>
      <c r="J101" s="467"/>
      <c r="O101" s="7"/>
      <c r="P101" s="7"/>
      <c r="Q101" s="7"/>
    </row>
    <row r="102" spans="1:17" ht="15" customHeight="1" x14ac:dyDescent="0.35">
      <c r="A102" s="534" t="s">
        <v>81</v>
      </c>
      <c r="B102" s="27" t="s">
        <v>294</v>
      </c>
      <c r="C102" s="29" t="s">
        <v>295</v>
      </c>
      <c r="D102" s="27" t="s">
        <v>296</v>
      </c>
      <c r="E102" s="29" t="s">
        <v>297</v>
      </c>
      <c r="F102" s="490" t="s">
        <v>298</v>
      </c>
      <c r="G102" s="289"/>
      <c r="H102" s="290"/>
      <c r="I102" s="474"/>
      <c r="J102" s="290"/>
      <c r="O102" s="7"/>
      <c r="P102" s="7"/>
      <c r="Q102" s="7"/>
    </row>
    <row r="103" spans="1:17" ht="26.4" customHeight="1" thickBot="1" x14ac:dyDescent="0.4">
      <c r="A103" s="535"/>
      <c r="B103" s="439"/>
      <c r="C103" s="465"/>
      <c r="D103" s="439"/>
      <c r="E103" s="465"/>
      <c r="F103" s="491"/>
      <c r="G103" s="466"/>
      <c r="H103" s="467"/>
      <c r="I103" s="475"/>
      <c r="J103" s="467"/>
      <c r="O103" s="7"/>
      <c r="P103" s="7"/>
      <c r="Q103" s="7"/>
    </row>
    <row r="104" spans="1:17" ht="15" customHeight="1" x14ac:dyDescent="0.35">
      <c r="A104" s="538" t="s">
        <v>97</v>
      </c>
      <c r="B104" s="107" t="s">
        <v>299</v>
      </c>
      <c r="C104" s="109" t="s">
        <v>300</v>
      </c>
      <c r="D104" s="107" t="s">
        <v>301</v>
      </c>
      <c r="E104" s="109" t="s">
        <v>302</v>
      </c>
      <c r="F104" s="492" t="s">
        <v>303</v>
      </c>
      <c r="G104" s="476"/>
      <c r="H104" s="473"/>
      <c r="I104" s="477"/>
      <c r="J104" s="473"/>
      <c r="O104" s="7"/>
      <c r="P104" s="7"/>
      <c r="Q104" s="7"/>
    </row>
    <row r="105" spans="1:17" ht="26.4" customHeight="1" thickBot="1" x14ac:dyDescent="0.4">
      <c r="A105" s="538"/>
      <c r="B105" s="460"/>
      <c r="C105" s="461"/>
      <c r="D105" s="460"/>
      <c r="E105" s="461"/>
      <c r="F105" s="493"/>
      <c r="G105" s="295"/>
      <c r="H105" s="294"/>
      <c r="I105" s="471"/>
      <c r="J105" s="294"/>
      <c r="O105" s="7"/>
      <c r="P105" s="7"/>
      <c r="Q105" s="7"/>
    </row>
    <row r="106" spans="1:17" ht="15" customHeight="1" x14ac:dyDescent="0.35">
      <c r="A106" s="534" t="s">
        <v>114</v>
      </c>
      <c r="B106" s="27" t="s">
        <v>304</v>
      </c>
      <c r="C106" s="29" t="s">
        <v>305</v>
      </c>
      <c r="D106" s="27" t="s">
        <v>306</v>
      </c>
      <c r="E106" s="29" t="s">
        <v>307</v>
      </c>
      <c r="F106" s="488" t="s">
        <v>308</v>
      </c>
      <c r="G106" s="289"/>
      <c r="H106" s="290"/>
      <c r="I106" s="474"/>
      <c r="J106" s="290"/>
      <c r="O106" s="7"/>
      <c r="P106" s="7"/>
      <c r="Q106" s="7"/>
    </row>
    <row r="107" spans="1:17" ht="26.4" customHeight="1" thickBot="1" x14ac:dyDescent="0.4">
      <c r="A107" s="535"/>
      <c r="B107" s="439"/>
      <c r="C107" s="465"/>
      <c r="D107" s="439"/>
      <c r="E107" s="465"/>
      <c r="F107" s="489"/>
      <c r="G107" s="466"/>
      <c r="H107" s="467"/>
      <c r="I107" s="475"/>
      <c r="J107" s="467"/>
      <c r="O107" s="7"/>
      <c r="P107" s="7"/>
      <c r="Q107" s="7"/>
    </row>
    <row r="108" spans="1:17" ht="15" customHeight="1" x14ac:dyDescent="0.35">
      <c r="A108" s="539" t="s">
        <v>130</v>
      </c>
      <c r="B108" s="107" t="s">
        <v>309</v>
      </c>
      <c r="C108" s="109" t="s">
        <v>310</v>
      </c>
      <c r="D108" s="107" t="s">
        <v>311</v>
      </c>
      <c r="E108" s="109" t="s">
        <v>312</v>
      </c>
      <c r="F108" s="494" t="s">
        <v>313</v>
      </c>
      <c r="G108" s="107" t="s">
        <v>314</v>
      </c>
      <c r="H108" s="109" t="s">
        <v>315</v>
      </c>
      <c r="I108" s="472" t="s">
        <v>316</v>
      </c>
      <c r="J108" s="473"/>
      <c r="O108" s="7"/>
      <c r="P108" s="7"/>
      <c r="Q108" s="7"/>
    </row>
    <row r="109" spans="1:17" ht="26.4" customHeight="1" thickBot="1" x14ac:dyDescent="0.4">
      <c r="A109" s="539"/>
      <c r="B109" s="460"/>
      <c r="C109" s="461"/>
      <c r="D109" s="460"/>
      <c r="E109" s="461"/>
      <c r="F109" s="495"/>
      <c r="G109" s="460"/>
      <c r="H109" s="461"/>
      <c r="I109" s="293"/>
      <c r="J109" s="294"/>
      <c r="O109" s="7"/>
      <c r="P109" s="7"/>
      <c r="Q109" s="7"/>
    </row>
    <row r="110" spans="1:17" ht="15" customHeight="1" x14ac:dyDescent="0.35">
      <c r="A110" s="534" t="s">
        <v>147</v>
      </c>
      <c r="B110" s="27" t="s">
        <v>317</v>
      </c>
      <c r="C110" s="29" t="s">
        <v>318</v>
      </c>
      <c r="D110" s="27" t="s">
        <v>319</v>
      </c>
      <c r="E110" s="29" t="s">
        <v>320</v>
      </c>
      <c r="F110" s="496"/>
      <c r="G110" s="289"/>
      <c r="H110" s="290"/>
      <c r="I110" s="469"/>
      <c r="J110" s="470"/>
      <c r="O110" s="7"/>
      <c r="P110" s="7"/>
      <c r="Q110" s="7"/>
    </row>
    <row r="111" spans="1:17" ht="26.4" customHeight="1" thickBot="1" x14ac:dyDescent="0.4">
      <c r="A111" s="535"/>
      <c r="B111" s="439"/>
      <c r="C111" s="465"/>
      <c r="D111" s="439"/>
      <c r="E111" s="465"/>
      <c r="F111" s="497"/>
      <c r="G111" s="466"/>
      <c r="H111" s="467"/>
      <c r="I111" s="468"/>
      <c r="J111" s="261"/>
      <c r="O111" s="7"/>
      <c r="P111" s="7"/>
      <c r="Q111" s="7"/>
    </row>
    <row r="112" spans="1:17" ht="15" customHeight="1" x14ac:dyDescent="0.35">
      <c r="A112" s="540" t="s">
        <v>153</v>
      </c>
      <c r="B112" s="27" t="s">
        <v>321</v>
      </c>
      <c r="C112" s="29" t="s">
        <v>322</v>
      </c>
      <c r="D112" s="462"/>
      <c r="E112" s="463"/>
      <c r="F112" s="496"/>
      <c r="G112" s="462"/>
      <c r="H112" s="463"/>
      <c r="I112" s="464"/>
      <c r="J112" s="254"/>
      <c r="O112" s="7"/>
      <c r="P112" s="7"/>
      <c r="Q112" s="7"/>
    </row>
    <row r="113" spans="1:17" ht="26.4" customHeight="1" thickBot="1" x14ac:dyDescent="0.4">
      <c r="A113" s="541"/>
      <c r="B113" s="439"/>
      <c r="C113" s="465"/>
      <c r="D113" s="466"/>
      <c r="E113" s="467"/>
      <c r="F113" s="497"/>
      <c r="G113" s="466"/>
      <c r="H113" s="467"/>
      <c r="I113" s="468"/>
      <c r="J113" s="261"/>
      <c r="O113" s="7"/>
      <c r="P113" s="7"/>
      <c r="Q113" s="7"/>
    </row>
    <row r="114" spans="1:17" ht="21.6" customHeight="1" x14ac:dyDescent="0.3">
      <c r="A114" s="540" t="s">
        <v>157</v>
      </c>
      <c r="B114" s="478" t="s">
        <v>323</v>
      </c>
      <c r="C114" s="479" t="s">
        <v>324</v>
      </c>
      <c r="D114" s="478" t="s">
        <v>325</v>
      </c>
      <c r="E114" s="479" t="s">
        <v>326</v>
      </c>
    </row>
    <row r="115" spans="1:17" ht="28.8" customHeight="1" thickBot="1" x14ac:dyDescent="0.35">
      <c r="A115" s="542"/>
      <c r="B115" s="480"/>
      <c r="C115" s="232"/>
      <c r="D115" s="480"/>
      <c r="E115" s="232"/>
    </row>
    <row r="116" spans="1:17" ht="15" customHeight="1" thickBot="1" x14ac:dyDescent="0.4">
      <c r="A116" s="306" t="s">
        <v>158</v>
      </c>
      <c r="B116" s="307">
        <f>SUM(B113+B111+B109+B107+B105+B103+B101+B99+B97)*B94</f>
        <v>0</v>
      </c>
      <c r="C116" s="148">
        <f t="shared" ref="C116:J116" si="7">SUM(C113+C111+C109+C107+C105+C103+C101+C99+C97)*C94</f>
        <v>0</v>
      </c>
      <c r="D116" s="307">
        <f t="shared" si="7"/>
        <v>0</v>
      </c>
      <c r="E116" s="148">
        <f t="shared" si="7"/>
        <v>0</v>
      </c>
      <c r="F116" s="296">
        <f t="shared" si="7"/>
        <v>0</v>
      </c>
      <c r="G116" s="271">
        <f t="shared" si="7"/>
        <v>0</v>
      </c>
      <c r="H116" s="271">
        <f t="shared" si="7"/>
        <v>0</v>
      </c>
      <c r="I116" s="271">
        <f t="shared" si="7"/>
        <v>0</v>
      </c>
      <c r="J116" s="271">
        <f t="shared" si="7"/>
        <v>0</v>
      </c>
      <c r="O116" s="7"/>
      <c r="P116" s="7"/>
      <c r="Q116" s="7"/>
    </row>
    <row r="117" spans="1:17" ht="28.8" customHeight="1" x14ac:dyDescent="0.3">
      <c r="B117" s="300"/>
      <c r="C117" s="301"/>
      <c r="D117" s="302"/>
      <c r="E117" s="303"/>
      <c r="F117" s="304"/>
    </row>
    <row r="118" spans="1:17" ht="15.6" customHeight="1" thickBot="1" x14ac:dyDescent="0.35">
      <c r="A118" s="282"/>
      <c r="B118" s="273"/>
      <c r="C118" s="273"/>
      <c r="D118" s="273"/>
      <c r="E118" s="273"/>
      <c r="F118" s="151"/>
    </row>
    <row r="119" spans="1:17" ht="18.600000000000001" thickBot="1" x14ac:dyDescent="0.4">
      <c r="B119" s="552" t="s">
        <v>13</v>
      </c>
      <c r="C119" s="553"/>
      <c r="D119" s="554" t="s">
        <v>14</v>
      </c>
      <c r="E119" s="555"/>
      <c r="F119" s="450"/>
    </row>
    <row r="120" spans="1:17" ht="15.6" customHeight="1" x14ac:dyDescent="0.3">
      <c r="A120" s="225" t="s">
        <v>159</v>
      </c>
      <c r="B120" s="323" t="s">
        <v>246</v>
      </c>
      <c r="C120" s="324" t="s">
        <v>247</v>
      </c>
      <c r="D120" s="325" t="s">
        <v>248</v>
      </c>
      <c r="E120" s="326" t="s">
        <v>247</v>
      </c>
      <c r="F120"/>
    </row>
    <row r="121" spans="1:17" ht="26.4" customHeight="1" x14ac:dyDescent="0.3">
      <c r="A121" s="229" t="s">
        <v>21</v>
      </c>
      <c r="B121" s="238">
        <v>85</v>
      </c>
      <c r="C121" s="239">
        <v>145</v>
      </c>
      <c r="D121" s="240">
        <v>80</v>
      </c>
      <c r="E121" s="241">
        <v>170</v>
      </c>
      <c r="F121"/>
    </row>
    <row r="122" spans="1:17" ht="14.4" customHeight="1" thickBot="1" x14ac:dyDescent="0.35">
      <c r="A122" s="453" t="s">
        <v>29</v>
      </c>
      <c r="B122" s="238">
        <v>160</v>
      </c>
      <c r="C122" s="239"/>
      <c r="D122" s="240">
        <v>150</v>
      </c>
      <c r="E122" s="241"/>
      <c r="F122"/>
      <c r="K122" s="227"/>
    </row>
    <row r="123" spans="1:17" ht="26.4" customHeight="1" x14ac:dyDescent="0.3">
      <c r="A123" s="544" t="s">
        <v>164</v>
      </c>
      <c r="B123" s="246" t="s">
        <v>249</v>
      </c>
      <c r="C123" s="247" t="s">
        <v>250</v>
      </c>
      <c r="D123" s="248" t="s">
        <v>251</v>
      </c>
      <c r="E123" s="249" t="s">
        <v>252</v>
      </c>
      <c r="F123"/>
    </row>
    <row r="124" spans="1:17" ht="26.4" thickBot="1" x14ac:dyDescent="0.55000000000000004">
      <c r="A124" s="545"/>
      <c r="B124" s="250"/>
      <c r="C124" s="449"/>
      <c r="D124" s="251"/>
      <c r="E124" s="252"/>
      <c r="F124"/>
    </row>
    <row r="125" spans="1:17" ht="21" x14ac:dyDescent="0.4">
      <c r="A125" s="546" t="s">
        <v>172</v>
      </c>
      <c r="B125" s="30" t="s">
        <v>253</v>
      </c>
      <c r="C125" s="253" t="s">
        <v>254</v>
      </c>
      <c r="D125" s="30" t="s">
        <v>255</v>
      </c>
      <c r="E125" s="32" t="s">
        <v>256</v>
      </c>
      <c r="F125"/>
      <c r="P125" s="80"/>
      <c r="Q125" s="81"/>
    </row>
    <row r="126" spans="1:17" ht="26.4" thickBot="1" x14ac:dyDescent="0.45">
      <c r="A126" s="547"/>
      <c r="B126" s="256"/>
      <c r="C126" s="257"/>
      <c r="D126" s="256"/>
      <c r="E126" s="258"/>
      <c r="F126"/>
      <c r="K126" s="272"/>
      <c r="P126" s="82"/>
      <c r="Q126" s="81"/>
    </row>
    <row r="127" spans="1:17" x14ac:dyDescent="0.3">
      <c r="A127" s="548" t="s">
        <v>180</v>
      </c>
      <c r="B127" s="30" t="s">
        <v>257</v>
      </c>
      <c r="C127" s="253" t="s">
        <v>258</v>
      </c>
      <c r="D127" s="30" t="s">
        <v>259</v>
      </c>
      <c r="E127" s="32" t="s">
        <v>258</v>
      </c>
      <c r="F127"/>
    </row>
    <row r="128" spans="1:17" ht="26.4" thickBot="1" x14ac:dyDescent="0.35">
      <c r="A128" s="549"/>
      <c r="B128" s="256"/>
      <c r="C128" s="257"/>
      <c r="D128" s="256"/>
      <c r="E128" s="258"/>
      <c r="F128"/>
      <c r="K128" s="272"/>
      <c r="P128" s="129"/>
      <c r="Q128" s="129"/>
    </row>
    <row r="129" spans="1:17" x14ac:dyDescent="0.3">
      <c r="A129" s="550" t="s">
        <v>187</v>
      </c>
      <c r="B129" s="262"/>
      <c r="C129" s="263"/>
      <c r="D129" s="262"/>
      <c r="E129" s="264"/>
      <c r="F129"/>
      <c r="P129" s="135"/>
      <c r="Q129" s="135"/>
    </row>
    <row r="130" spans="1:17" ht="26.4" customHeight="1" thickBot="1" x14ac:dyDescent="0.35">
      <c r="A130" s="551"/>
      <c r="B130" s="265"/>
      <c r="C130" s="266"/>
      <c r="D130" s="265"/>
      <c r="E130" s="267"/>
      <c r="F130"/>
      <c r="Q130" s="123"/>
    </row>
    <row r="131" spans="1:17" ht="25.8" x14ac:dyDescent="0.3">
      <c r="A131" s="613" t="s">
        <v>338</v>
      </c>
      <c r="B131" s="268" t="s">
        <v>260</v>
      </c>
      <c r="C131" s="269" t="s">
        <v>261</v>
      </c>
      <c r="D131" s="268" t="s">
        <v>262</v>
      </c>
      <c r="E131" s="270" t="s">
        <v>263</v>
      </c>
      <c r="F131"/>
      <c r="Q131" s="123"/>
    </row>
    <row r="132" spans="1:17" ht="26.4" thickBot="1" x14ac:dyDescent="0.35">
      <c r="A132" s="543"/>
      <c r="B132" s="256"/>
      <c r="C132" s="257"/>
      <c r="D132" s="256"/>
      <c r="E132" s="258"/>
      <c r="F132"/>
      <c r="Q132" s="123"/>
    </row>
    <row r="133" spans="1:17" ht="16.2" thickBot="1" x14ac:dyDescent="0.35">
      <c r="A133" s="306" t="s">
        <v>158</v>
      </c>
      <c r="B133" s="271">
        <f>SUM(B128+B126+B132+B124+B130)*B121</f>
        <v>0</v>
      </c>
      <c r="C133" s="271">
        <f t="shared" ref="C133:E133" si="8">SUM(C128+C126+C132+C124+C130)*C121</f>
        <v>0</v>
      </c>
      <c r="D133" s="271">
        <f t="shared" si="8"/>
        <v>0</v>
      </c>
      <c r="E133" s="271">
        <f t="shared" si="8"/>
        <v>0</v>
      </c>
      <c r="F133"/>
      <c r="Q133" s="149"/>
    </row>
    <row r="134" spans="1:17" ht="14.4" customHeight="1" thickBot="1" x14ac:dyDescent="0.35">
      <c r="B134"/>
      <c r="C134"/>
      <c r="D134"/>
      <c r="F134"/>
      <c r="Q134" s="149"/>
    </row>
    <row r="135" spans="1:17" ht="21.6" thickBot="1" x14ac:dyDescent="0.45">
      <c r="B135" s="505" t="s">
        <v>13</v>
      </c>
      <c r="C135" s="506"/>
      <c r="D135" s="505" t="s">
        <v>14</v>
      </c>
      <c r="E135" s="506"/>
      <c r="F135" s="334" t="s">
        <v>244</v>
      </c>
      <c r="Q135" s="81"/>
    </row>
    <row r="136" spans="1:17" ht="21.6" thickBot="1" x14ac:dyDescent="0.35">
      <c r="A136" s="454" t="s">
        <v>330</v>
      </c>
      <c r="B136" s="332" t="s">
        <v>246</v>
      </c>
      <c r="C136" s="333" t="s">
        <v>247</v>
      </c>
      <c r="D136" s="332" t="s">
        <v>248</v>
      </c>
      <c r="E136" s="333" t="s">
        <v>247</v>
      </c>
      <c r="F136" s="448" t="s">
        <v>248</v>
      </c>
      <c r="Q136" s="88"/>
    </row>
    <row r="137" spans="1:17" ht="15" thickBot="1" x14ac:dyDescent="0.35">
      <c r="A137" s="455" t="s">
        <v>328</v>
      </c>
      <c r="B137" s="242">
        <v>110</v>
      </c>
      <c r="C137" s="243">
        <v>185</v>
      </c>
      <c r="D137" s="242">
        <v>90</v>
      </c>
      <c r="E137" s="243">
        <v>220</v>
      </c>
      <c r="F137" s="308">
        <v>65</v>
      </c>
    </row>
    <row r="138" spans="1:17" ht="15" thickBot="1" x14ac:dyDescent="0.35">
      <c r="A138" s="456" t="s">
        <v>29</v>
      </c>
      <c r="B138" s="244">
        <v>175</v>
      </c>
      <c r="C138" s="245"/>
      <c r="D138" s="244">
        <v>165</v>
      </c>
      <c r="E138" s="245"/>
      <c r="F138" s="309">
        <v>110</v>
      </c>
      <c r="P138" s="87"/>
      <c r="Q138" s="87"/>
    </row>
    <row r="139" spans="1:17" ht="21" x14ac:dyDescent="0.4">
      <c r="A139" s="451" t="s">
        <v>329</v>
      </c>
      <c r="B139" s="310" t="s">
        <v>264</v>
      </c>
      <c r="C139" s="311" t="s">
        <v>265</v>
      </c>
      <c r="D139" s="310" t="s">
        <v>266</v>
      </c>
      <c r="E139" s="311" t="s">
        <v>267</v>
      </c>
      <c r="F139" s="312" t="s">
        <v>268</v>
      </c>
      <c r="Q139" s="81"/>
    </row>
    <row r="140" spans="1:17" ht="21" customHeight="1" thickBot="1" x14ac:dyDescent="0.55000000000000004">
      <c r="A140" s="452"/>
      <c r="B140" s="446"/>
      <c r="C140" s="445"/>
      <c r="D140" s="446"/>
      <c r="E140" s="445"/>
      <c r="F140" s="447"/>
      <c r="Q140" s="81"/>
    </row>
    <row r="141" spans="1:17" ht="15" customHeight="1" thickBot="1" x14ac:dyDescent="0.35">
      <c r="A141" s="457" t="s">
        <v>158</v>
      </c>
      <c r="B141" s="307">
        <f>B140*B137</f>
        <v>0</v>
      </c>
      <c r="C141" s="307">
        <f t="shared" ref="C141:F141" si="9">C140*C137</f>
        <v>0</v>
      </c>
      <c r="D141" s="307">
        <f t="shared" si="9"/>
        <v>0</v>
      </c>
      <c r="E141" s="307">
        <f t="shared" si="9"/>
        <v>0</v>
      </c>
      <c r="F141" s="148">
        <f t="shared" si="9"/>
        <v>0</v>
      </c>
      <c r="Q141" s="149"/>
    </row>
    <row r="142" spans="1:17" x14ac:dyDescent="0.3">
      <c r="Q142" s="171"/>
    </row>
    <row r="143" spans="1:17" ht="15" thickBot="1" x14ac:dyDescent="0.35">
      <c r="B143"/>
      <c r="C143"/>
      <c r="D143"/>
      <c r="F143"/>
    </row>
    <row r="144" spans="1:17" ht="21.6" thickBot="1" x14ac:dyDescent="0.45">
      <c r="B144" s="530" t="s">
        <v>210</v>
      </c>
      <c r="C144" s="531"/>
      <c r="D144" s="530" t="s">
        <v>211</v>
      </c>
      <c r="E144" s="531"/>
      <c r="F144" s="458" t="s">
        <v>212</v>
      </c>
      <c r="G144" s="459"/>
      <c r="Q144" s="172"/>
    </row>
    <row r="145" spans="1:17" ht="21.6" thickBot="1" x14ac:dyDescent="0.35">
      <c r="A145" s="226" t="s">
        <v>209</v>
      </c>
      <c r="B145" s="330" t="s">
        <v>246</v>
      </c>
      <c r="C145" s="331" t="s">
        <v>247</v>
      </c>
      <c r="D145" s="330" t="s">
        <v>248</v>
      </c>
      <c r="E145" s="331" t="s">
        <v>247</v>
      </c>
      <c r="F145" s="330" t="s">
        <v>248</v>
      </c>
      <c r="G145" s="331" t="s">
        <v>247</v>
      </c>
    </row>
    <row r="146" spans="1:17" x14ac:dyDescent="0.3">
      <c r="A146" s="329" t="s">
        <v>21</v>
      </c>
      <c r="B146" s="274">
        <v>110</v>
      </c>
      <c r="C146" s="175">
        <v>185</v>
      </c>
      <c r="D146" s="274">
        <v>95</v>
      </c>
      <c r="E146" s="175">
        <v>200</v>
      </c>
      <c r="F146" s="180">
        <v>85</v>
      </c>
      <c r="G146" s="275">
        <v>220</v>
      </c>
    </row>
    <row r="147" spans="1:17" ht="15" thickBot="1" x14ac:dyDescent="0.35">
      <c r="A147" s="184" t="s">
        <v>29</v>
      </c>
      <c r="B147" s="276">
        <v>175</v>
      </c>
      <c r="C147" s="277"/>
      <c r="D147" s="276">
        <v>170</v>
      </c>
      <c r="E147" s="277"/>
      <c r="F147" s="191">
        <v>135</v>
      </c>
      <c r="G147" s="277"/>
    </row>
    <row r="148" spans="1:17" ht="21" x14ac:dyDescent="0.35">
      <c r="A148" s="532" t="s">
        <v>218</v>
      </c>
      <c r="B148" s="107" t="s">
        <v>269</v>
      </c>
      <c r="C148" s="109" t="s">
        <v>270</v>
      </c>
      <c r="D148" s="107" t="s">
        <v>271</v>
      </c>
      <c r="E148" s="109" t="s">
        <v>272</v>
      </c>
      <c r="F148" s="107" t="s">
        <v>273</v>
      </c>
      <c r="G148" s="109" t="s">
        <v>274</v>
      </c>
      <c r="K148" s="7" t="s">
        <v>336</v>
      </c>
      <c r="L148" s="7"/>
      <c r="M148" s="7"/>
      <c r="N148" s="507">
        <f>SUM(B141+C141+D141+E141+F141)+(B150+C150+D150+E150+F150+G150)+(J126+I126+H126+G126+F133+E133+D133+C133+B133)+(B116+C116+D116+E116+F116+G116+H116+I116+J116)</f>
        <v>0</v>
      </c>
      <c r="O148" s="508"/>
      <c r="P148" s="509"/>
      <c r="Q148" s="172"/>
    </row>
    <row r="149" spans="1:17" ht="26.4" thickBot="1" x14ac:dyDescent="0.4">
      <c r="A149" s="533"/>
      <c r="B149" s="199"/>
      <c r="C149" s="200"/>
      <c r="D149" s="199"/>
      <c r="E149" s="200"/>
      <c r="F149" s="199"/>
      <c r="G149" s="200"/>
      <c r="K149" s="7"/>
      <c r="L149" s="7"/>
      <c r="M149" s="7"/>
      <c r="N149" s="510"/>
      <c r="O149" s="511"/>
      <c r="P149" s="512"/>
      <c r="Q149" s="172"/>
    </row>
    <row r="150" spans="1:17" ht="16.2" thickBot="1" x14ac:dyDescent="0.35">
      <c r="A150" s="201" t="s">
        <v>158</v>
      </c>
      <c r="B150" s="202">
        <f>B146*B149</f>
        <v>0</v>
      </c>
      <c r="C150" s="202">
        <f t="shared" ref="C150:E150" si="10">C146*C149</f>
        <v>0</v>
      </c>
      <c r="D150" s="202">
        <f t="shared" si="10"/>
        <v>0</v>
      </c>
      <c r="E150" s="202">
        <f t="shared" si="10"/>
        <v>0</v>
      </c>
      <c r="F150" s="202">
        <f>F146*F149</f>
        <v>0</v>
      </c>
      <c r="G150" s="202">
        <f t="shared" ref="G150" si="11">G146*G149</f>
        <v>0</v>
      </c>
      <c r="P150" s="205"/>
      <c r="Q150" s="205"/>
    </row>
    <row r="151" spans="1:17" x14ac:dyDescent="0.3">
      <c r="B151"/>
      <c r="C151"/>
      <c r="D151"/>
      <c r="F151"/>
      <c r="M151" s="207"/>
      <c r="N151" s="206"/>
      <c r="O151" s="206"/>
      <c r="P151" s="206"/>
      <c r="Q151" s="206"/>
    </row>
    <row r="152" spans="1:17" ht="21" x14ac:dyDescent="0.3">
      <c r="F152"/>
      <c r="P152" s="209"/>
      <c r="Q152" s="210"/>
    </row>
    <row r="153" spans="1:17" ht="21" x14ac:dyDescent="0.3">
      <c r="F153"/>
      <c r="P153" s="209"/>
      <c r="Q153" s="210"/>
    </row>
    <row r="154" spans="1:17" ht="15.6" x14ac:dyDescent="0.3">
      <c r="F154"/>
      <c r="P154" s="209"/>
      <c r="Q154" s="211"/>
    </row>
    <row r="155" spans="1:17" ht="15.6" x14ac:dyDescent="0.3">
      <c r="F155"/>
      <c r="P155" s="209"/>
      <c r="Q155" s="212"/>
    </row>
    <row r="156" spans="1:17" ht="15.6" x14ac:dyDescent="0.3">
      <c r="B156"/>
      <c r="C156"/>
      <c r="D156"/>
      <c r="F156"/>
      <c r="P156" s="209"/>
      <c r="Q156" s="212"/>
    </row>
    <row r="157" spans="1:17" ht="15.6" x14ac:dyDescent="0.3">
      <c r="B157"/>
      <c r="C157"/>
      <c r="D157"/>
      <c r="F157"/>
      <c r="P157" s="209"/>
      <c r="Q157" s="214"/>
    </row>
    <row r="158" spans="1:17" ht="15.6" x14ac:dyDescent="0.3">
      <c r="B158"/>
      <c r="C158"/>
      <c r="D158"/>
      <c r="F158"/>
      <c r="P158" s="209"/>
      <c r="Q158" s="172"/>
    </row>
    <row r="159" spans="1:17" ht="15.6" x14ac:dyDescent="0.3">
      <c r="B159"/>
      <c r="C159"/>
      <c r="D159"/>
      <c r="F159"/>
      <c r="P159" s="209"/>
      <c r="Q159" s="205">
        <f>Q158*Q155</f>
        <v>0</v>
      </c>
    </row>
    <row r="160" spans="1:17" x14ac:dyDescent="0.3">
      <c r="B160"/>
      <c r="C160"/>
      <c r="D160"/>
      <c r="F160"/>
    </row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</sheetData>
  <mergeCells count="84">
    <mergeCell ref="A4:B4"/>
    <mergeCell ref="A5:C5"/>
    <mergeCell ref="A6:C6"/>
    <mergeCell ref="A7:C7"/>
    <mergeCell ref="A8:C8"/>
    <mergeCell ref="B13:D13"/>
    <mergeCell ref="E13:G13"/>
    <mergeCell ref="J13:K13"/>
    <mergeCell ref="L13:N13"/>
    <mergeCell ref="O13:P13"/>
    <mergeCell ref="A17:A18"/>
    <mergeCell ref="A19:A20"/>
    <mergeCell ref="A21:A22"/>
    <mergeCell ref="A23:A24"/>
    <mergeCell ref="A25:A26"/>
    <mergeCell ref="B37:D37"/>
    <mergeCell ref="E37:G37"/>
    <mergeCell ref="A41:A42"/>
    <mergeCell ref="A27:A28"/>
    <mergeCell ref="A29:A30"/>
    <mergeCell ref="A31:A32"/>
    <mergeCell ref="A33:A34"/>
    <mergeCell ref="E61:G61"/>
    <mergeCell ref="A43:A44"/>
    <mergeCell ref="A45:A46"/>
    <mergeCell ref="A47:A48"/>
    <mergeCell ref="A49:A50"/>
    <mergeCell ref="B53:D53"/>
    <mergeCell ref="A73:A74"/>
    <mergeCell ref="A9:C9"/>
    <mergeCell ref="A10:C10"/>
    <mergeCell ref="O2:Q12"/>
    <mergeCell ref="H5:N5"/>
    <mergeCell ref="H7:N7"/>
    <mergeCell ref="H6:N6"/>
    <mergeCell ref="H8:N8"/>
    <mergeCell ref="H9:N9"/>
    <mergeCell ref="D11:J12"/>
    <mergeCell ref="A2:N3"/>
    <mergeCell ref="A65:A66"/>
    <mergeCell ref="A57:A58"/>
    <mergeCell ref="E53:G53"/>
    <mergeCell ref="J53:K53"/>
    <mergeCell ref="B61:D61"/>
    <mergeCell ref="D119:E119"/>
    <mergeCell ref="I92:J92"/>
    <mergeCell ref="A90:N91"/>
    <mergeCell ref="A89:C89"/>
    <mergeCell ref="A87:C87"/>
    <mergeCell ref="A88:C88"/>
    <mergeCell ref="B144:C144"/>
    <mergeCell ref="D144:E144"/>
    <mergeCell ref="A131:A132"/>
    <mergeCell ref="A123:A124"/>
    <mergeCell ref="A125:A126"/>
    <mergeCell ref="A127:A128"/>
    <mergeCell ref="A129:A130"/>
    <mergeCell ref="A148:A149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M61:O61"/>
    <mergeCell ref="P61:R61"/>
    <mergeCell ref="B135:C135"/>
    <mergeCell ref="D135:E135"/>
    <mergeCell ref="N148:P149"/>
    <mergeCell ref="B69:C69"/>
    <mergeCell ref="D69:E69"/>
    <mergeCell ref="F69:G69"/>
    <mergeCell ref="I87:N87"/>
    <mergeCell ref="I88:N88"/>
    <mergeCell ref="K73:M74"/>
    <mergeCell ref="N73:P74"/>
    <mergeCell ref="B92:C92"/>
    <mergeCell ref="D92:E92"/>
    <mergeCell ref="G92:H92"/>
    <mergeCell ref="B119:C119"/>
  </mergeCells>
  <pageMargins left="0.7" right="0.7" top="0.75" bottom="0.75" header="0.3" footer="0.3"/>
  <pageSetup scale="43" fitToHeight="0" orientation="portrait" horizontalDpi="300" verticalDpi="300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Gangster</dc:creator>
  <cp:keywords/>
  <dc:description/>
  <cp:lastModifiedBy>Roxanne</cp:lastModifiedBy>
  <cp:revision/>
  <cp:lastPrinted>2022-04-14T19:54:46Z</cp:lastPrinted>
  <dcterms:created xsi:type="dcterms:W3CDTF">2020-03-10T18:18:05Z</dcterms:created>
  <dcterms:modified xsi:type="dcterms:W3CDTF">2022-04-14T20:18:41Z</dcterms:modified>
  <cp:category/>
  <cp:contentStatus/>
</cp:coreProperties>
</file>